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SI\Desktop\ОП ВСЕ ГОДА\2026\54.02.01 ДИ 2026\54.02.01 ДИ 2026\"/>
    </mc:Choice>
  </mc:AlternateContent>
  <xr:revisionPtr revIDLastSave="0" documentId="13_ncr:1_{69B46293-DF7F-4640-83C7-9DF5E50EE288}" xr6:coauthVersionLast="36" xr6:coauthVersionMax="36" xr10:uidLastSave="{00000000-0000-0000-0000-000000000000}"/>
  <bookViews>
    <workbookView xWindow="0" yWindow="0" windowWidth="11364" windowHeight="8412" firstSheet="1" activeTab="1" xr2:uid="{00000000-000D-0000-FFFF-FFFF00000000}"/>
  </bookViews>
  <sheets>
    <sheet name="тех.профиль" sheetId="1" r:id="rId1"/>
    <sheet name="1курс" sheetId="2" r:id="rId2"/>
    <sheet name="2курс" sheetId="3" r:id="rId3"/>
    <sheet name="3курс" sheetId="4" r:id="rId4"/>
    <sheet name="4курс" sheetId="5" r:id="rId5"/>
  </sheets>
  <calcPr calcId="191029"/>
</workbook>
</file>

<file path=xl/calcChain.xml><?xml version="1.0" encoding="utf-8"?>
<calcChain xmlns="http://schemas.openxmlformats.org/spreadsheetml/2006/main">
  <c r="AV29" i="5" l="1"/>
  <c r="U29" i="5"/>
  <c r="BD29" i="5" s="1"/>
  <c r="BD28" i="5"/>
  <c r="AV28" i="5"/>
  <c r="U28" i="5"/>
  <c r="AV27" i="5"/>
  <c r="U27" i="5"/>
  <c r="BD27" i="5" s="1"/>
  <c r="AV26" i="5"/>
  <c r="U26" i="5"/>
  <c r="BD26" i="5" s="1"/>
  <c r="BD25" i="5"/>
  <c r="AV25" i="5"/>
  <c r="U25" i="5"/>
  <c r="BD24" i="5"/>
  <c r="AV24" i="5"/>
  <c r="U24" i="5"/>
  <c r="AV23" i="5"/>
  <c r="U23" i="5"/>
  <c r="BD23" i="5" s="1"/>
  <c r="AV22" i="5"/>
  <c r="U22" i="5"/>
  <c r="BD22" i="5" s="1"/>
  <c r="AV21" i="5"/>
  <c r="U21" i="5"/>
  <c r="BD21" i="5" s="1"/>
  <c r="BD20" i="5"/>
  <c r="AV20" i="5"/>
  <c r="U20" i="5"/>
  <c r="AV19" i="5"/>
  <c r="U19" i="5"/>
  <c r="BD19" i="5" s="1"/>
  <c r="AV18" i="5"/>
  <c r="U18" i="5"/>
  <c r="BD18" i="5" s="1"/>
  <c r="BD17" i="5"/>
  <c r="AV17" i="5"/>
  <c r="U17" i="5"/>
  <c r="BD16" i="5"/>
  <c r="AV16" i="5"/>
  <c r="U16" i="5"/>
  <c r="AV15" i="5"/>
  <c r="U15" i="5"/>
  <c r="BD15" i="5" s="1"/>
  <c r="AV14" i="5"/>
  <c r="U14" i="5"/>
  <c r="BD14" i="5" s="1"/>
  <c r="AV13" i="5"/>
  <c r="U13" i="5"/>
  <c r="BD13" i="5" s="1"/>
  <c r="BD12" i="5"/>
  <c r="AV12" i="5"/>
  <c r="U12" i="5"/>
  <c r="AV11" i="5"/>
  <c r="U11" i="5"/>
  <c r="BD11" i="5" s="1"/>
  <c r="AV10" i="5"/>
  <c r="U10" i="5"/>
  <c r="BD10" i="5" s="1"/>
  <c r="BD9" i="5"/>
  <c r="AV9" i="5"/>
  <c r="U9" i="5"/>
  <c r="BD8" i="5"/>
  <c r="AV8" i="5"/>
  <c r="U8" i="5"/>
  <c r="AV7" i="5"/>
  <c r="U7" i="5"/>
  <c r="BD7" i="5" s="1"/>
  <c r="AU32" i="4"/>
  <c r="AT32" i="4"/>
  <c r="AS32" i="4"/>
  <c r="AR32" i="4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BD31" i="4"/>
  <c r="AV31" i="4"/>
  <c r="U31" i="4"/>
  <c r="AV30" i="4"/>
  <c r="U30" i="4"/>
  <c r="BD30" i="4" s="1"/>
  <c r="AV29" i="4"/>
  <c r="U29" i="4"/>
  <c r="BD29" i="4" s="1"/>
  <c r="BD28" i="4"/>
  <c r="AV28" i="4"/>
  <c r="U28" i="4"/>
  <c r="BD27" i="4"/>
  <c r="AV27" i="4"/>
  <c r="U27" i="4"/>
  <c r="AV26" i="4"/>
  <c r="U26" i="4"/>
  <c r="BD26" i="4" s="1"/>
  <c r="AV25" i="4"/>
  <c r="U25" i="4"/>
  <c r="BD25" i="4" s="1"/>
  <c r="AV24" i="4"/>
  <c r="U24" i="4"/>
  <c r="BD24" i="4" s="1"/>
  <c r="BD23" i="4"/>
  <c r="AV23" i="4"/>
  <c r="U23" i="4"/>
  <c r="AV22" i="4"/>
  <c r="U22" i="4"/>
  <c r="BD22" i="4" s="1"/>
  <c r="AV21" i="4"/>
  <c r="U21" i="4"/>
  <c r="BD21" i="4" s="1"/>
  <c r="BD20" i="4"/>
  <c r="AV20" i="4"/>
  <c r="U20" i="4"/>
  <c r="AV19" i="4"/>
  <c r="BD19" i="4" s="1"/>
  <c r="U19" i="4"/>
  <c r="AV18" i="4"/>
  <c r="U18" i="4"/>
  <c r="BD18" i="4" s="1"/>
  <c r="AV17" i="4"/>
  <c r="U17" i="4"/>
  <c r="BD17" i="4" s="1"/>
  <c r="AV16" i="4"/>
  <c r="U16" i="4"/>
  <c r="BD16" i="4" s="1"/>
  <c r="BD15" i="4"/>
  <c r="AV15" i="4"/>
  <c r="U15" i="4"/>
  <c r="AV14" i="4"/>
  <c r="U14" i="4"/>
  <c r="BD14" i="4" s="1"/>
  <c r="AV13" i="4"/>
  <c r="U13" i="4"/>
  <c r="BD13" i="4" s="1"/>
  <c r="BD12" i="4"/>
  <c r="AV12" i="4"/>
  <c r="U12" i="4"/>
  <c r="AV11" i="4"/>
  <c r="U11" i="4"/>
  <c r="BD11" i="4" s="1"/>
  <c r="AV10" i="4"/>
  <c r="U10" i="4"/>
  <c r="BD10" i="4" s="1"/>
  <c r="AV9" i="4"/>
  <c r="U9" i="4"/>
  <c r="BD9" i="4" s="1"/>
  <c r="AV8" i="4"/>
  <c r="U8" i="4"/>
  <c r="BD8" i="4" s="1"/>
  <c r="BD7" i="4"/>
  <c r="AV7" i="4"/>
  <c r="AV32" i="4" s="1"/>
  <c r="U7" i="4"/>
  <c r="U32" i="4" s="1"/>
  <c r="AT31" i="3"/>
  <c r="AS31" i="3"/>
  <c r="AR31" i="3"/>
  <c r="AQ31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AU31" i="3" s="1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BD30" i="3"/>
  <c r="AU30" i="3"/>
  <c r="U30" i="3"/>
  <c r="BD29" i="3"/>
  <c r="AU29" i="3"/>
  <c r="U29" i="3"/>
  <c r="AU28" i="3"/>
  <c r="U28" i="3"/>
  <c r="BD28" i="3" s="1"/>
  <c r="BD27" i="3"/>
  <c r="AU27" i="3"/>
  <c r="U27" i="3"/>
  <c r="BD26" i="3"/>
  <c r="AU26" i="3"/>
  <c r="U26" i="3"/>
  <c r="AU25" i="3"/>
  <c r="U25" i="3"/>
  <c r="BD25" i="3" s="1"/>
  <c r="AU24" i="3"/>
  <c r="U24" i="3"/>
  <c r="BD24" i="3" s="1"/>
  <c r="AU23" i="3"/>
  <c r="U23" i="3"/>
  <c r="BD23" i="3" s="1"/>
  <c r="BD22" i="3"/>
  <c r="AU22" i="3"/>
  <c r="U22" i="3"/>
  <c r="BD21" i="3"/>
  <c r="AU21" i="3"/>
  <c r="U21" i="3"/>
  <c r="AU20" i="3"/>
  <c r="U20" i="3"/>
  <c r="BD20" i="3" s="1"/>
  <c r="BD19" i="3"/>
  <c r="AU19" i="3"/>
  <c r="U19" i="3"/>
  <c r="BD18" i="3"/>
  <c r="AU18" i="3"/>
  <c r="U18" i="3"/>
  <c r="AU17" i="3"/>
  <c r="U17" i="3"/>
  <c r="BD17" i="3" s="1"/>
  <c r="AU16" i="3"/>
  <c r="U16" i="3"/>
  <c r="BD16" i="3" s="1"/>
  <c r="AU15" i="3"/>
  <c r="U15" i="3"/>
  <c r="BD15" i="3" s="1"/>
  <c r="BD14" i="3"/>
  <c r="AU14" i="3"/>
  <c r="U14" i="3"/>
  <c r="BD13" i="3"/>
  <c r="AU13" i="3"/>
  <c r="U13" i="3"/>
  <c r="AU12" i="3"/>
  <c r="U12" i="3"/>
  <c r="BD12" i="3" s="1"/>
  <c r="BD11" i="3"/>
  <c r="AU11" i="3"/>
  <c r="U11" i="3"/>
  <c r="BD10" i="3"/>
  <c r="AU10" i="3"/>
  <c r="U10" i="3"/>
  <c r="AU9" i="3"/>
  <c r="U9" i="3"/>
  <c r="BD9" i="3" s="1"/>
  <c r="AU8" i="3"/>
  <c r="U8" i="3"/>
  <c r="BD8" i="3" s="1"/>
  <c r="AU7" i="3"/>
  <c r="U7" i="3"/>
  <c r="BD7" i="3" s="1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AV29" i="2"/>
  <c r="U29" i="2"/>
  <c r="BD28" i="2"/>
  <c r="AV28" i="2"/>
  <c r="U28" i="2"/>
  <c r="AV27" i="2"/>
  <c r="BD27" i="2" s="1"/>
  <c r="U27" i="2"/>
  <c r="BD26" i="2"/>
  <c r="XEN26" i="2" s="1"/>
  <c r="AV26" i="2"/>
  <c r="U26" i="2"/>
  <c r="AV25" i="2"/>
  <c r="U25" i="2"/>
  <c r="U31" i="2" s="1"/>
  <c r="AV24" i="2"/>
  <c r="U24" i="2"/>
  <c r="BD24" i="2" s="1"/>
  <c r="BD23" i="2"/>
  <c r="AV23" i="2"/>
  <c r="U23" i="2"/>
  <c r="AV22" i="2"/>
  <c r="BD22" i="2" s="1"/>
  <c r="U22" i="2"/>
  <c r="AV21" i="2"/>
  <c r="U21" i="2"/>
  <c r="BD21" i="2" s="1"/>
  <c r="AV20" i="2"/>
  <c r="U20" i="2"/>
  <c r="BD20" i="2" s="1"/>
  <c r="BD19" i="2"/>
  <c r="AV19" i="2"/>
  <c r="U19" i="2"/>
  <c r="BD18" i="2"/>
  <c r="AV18" i="2"/>
  <c r="U18" i="2"/>
  <c r="AV17" i="2"/>
  <c r="U17" i="2"/>
  <c r="BD17" i="2" s="1"/>
  <c r="AV16" i="2"/>
  <c r="U16" i="2"/>
  <c r="BD16" i="2" s="1"/>
  <c r="BD15" i="2"/>
  <c r="AV15" i="2"/>
  <c r="U15" i="2"/>
  <c r="AV14" i="2"/>
  <c r="BD14" i="2" s="1"/>
  <c r="U14" i="2"/>
  <c r="AV13" i="2"/>
  <c r="U13" i="2"/>
  <c r="BD13" i="2" s="1"/>
  <c r="AV12" i="2"/>
  <c r="U12" i="2"/>
  <c r="BD12" i="2" s="1"/>
  <c r="BD11" i="2"/>
  <c r="AV11" i="2"/>
  <c r="U11" i="2"/>
  <c r="BD10" i="2"/>
  <c r="AV10" i="2"/>
  <c r="U10" i="2"/>
  <c r="AV9" i="2"/>
  <c r="U9" i="2"/>
  <c r="BD9" i="2" s="1"/>
  <c r="AV8" i="2"/>
  <c r="U8" i="2"/>
  <c r="BD8" i="2" s="1"/>
  <c r="BD7" i="2"/>
  <c r="AV7" i="2"/>
  <c r="U7" i="2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AW38" i="1" s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V38" i="1" s="1"/>
  <c r="BD37" i="1"/>
  <c r="XFD37" i="1" s="1"/>
  <c r="AT37" i="1"/>
  <c r="AS37" i="1"/>
  <c r="AS39" i="1" s="1"/>
  <c r="AR37" i="1"/>
  <c r="AR39" i="1" s="1"/>
  <c r="AQ37" i="1"/>
  <c r="AQ39" i="1" s="1"/>
  <c r="AP37" i="1"/>
  <c r="AP39" i="1" s="1"/>
  <c r="AO37" i="1"/>
  <c r="AO39" i="1" s="1"/>
  <c r="AN37" i="1"/>
  <c r="AN39" i="1" s="1"/>
  <c r="AM37" i="1"/>
  <c r="AM39" i="1" s="1"/>
  <c r="AL37" i="1"/>
  <c r="AL39" i="1" s="1"/>
  <c r="AK37" i="1"/>
  <c r="AK39" i="1" s="1"/>
  <c r="AJ37" i="1"/>
  <c r="AJ39" i="1" s="1"/>
  <c r="AI37" i="1"/>
  <c r="AI39" i="1" s="1"/>
  <c r="AH37" i="1"/>
  <c r="AH39" i="1" s="1"/>
  <c r="AG37" i="1"/>
  <c r="AG39" i="1" s="1"/>
  <c r="AF37" i="1"/>
  <c r="AF39" i="1" s="1"/>
  <c r="AE37" i="1"/>
  <c r="AE39" i="1" s="1"/>
  <c r="AD37" i="1"/>
  <c r="AD39" i="1" s="1"/>
  <c r="AC37" i="1"/>
  <c r="AC39" i="1" s="1"/>
  <c r="AB37" i="1"/>
  <c r="AB39" i="1" s="1"/>
  <c r="AA37" i="1"/>
  <c r="AA39" i="1" s="1"/>
  <c r="Z37" i="1"/>
  <c r="Z39" i="1" s="1"/>
  <c r="Y37" i="1"/>
  <c r="Y39" i="1" s="1"/>
  <c r="X37" i="1"/>
  <c r="X39" i="1" s="1"/>
  <c r="W37" i="1"/>
  <c r="W39" i="1" s="1"/>
  <c r="T37" i="1"/>
  <c r="T39" i="1" s="1"/>
  <c r="S37" i="1"/>
  <c r="S39" i="1" s="1"/>
  <c r="R37" i="1"/>
  <c r="R39" i="1" s="1"/>
  <c r="Q37" i="1"/>
  <c r="Q39" i="1" s="1"/>
  <c r="P37" i="1"/>
  <c r="P39" i="1" s="1"/>
  <c r="O37" i="1"/>
  <c r="O39" i="1" s="1"/>
  <c r="N37" i="1"/>
  <c r="N39" i="1" s="1"/>
  <c r="M37" i="1"/>
  <c r="M39" i="1" s="1"/>
  <c r="L37" i="1"/>
  <c r="L39" i="1" s="1"/>
  <c r="K37" i="1"/>
  <c r="K39" i="1" s="1"/>
  <c r="J37" i="1"/>
  <c r="J39" i="1" s="1"/>
  <c r="I37" i="1"/>
  <c r="I39" i="1" s="1"/>
  <c r="H37" i="1"/>
  <c r="H39" i="1" s="1"/>
  <c r="G37" i="1"/>
  <c r="G39" i="1" s="1"/>
  <c r="F37" i="1"/>
  <c r="F39" i="1" s="1"/>
  <c r="E37" i="1"/>
  <c r="E39" i="1" s="1"/>
  <c r="D37" i="1"/>
  <c r="D39" i="1" s="1"/>
  <c r="AW35" i="1"/>
  <c r="V35" i="1"/>
  <c r="AW33" i="1"/>
  <c r="AW31" i="1"/>
  <c r="V31" i="1"/>
  <c r="AW29" i="1"/>
  <c r="V29" i="1"/>
  <c r="AW27" i="1"/>
  <c r="V27" i="1"/>
  <c r="AW25" i="1"/>
  <c r="V25" i="1"/>
  <c r="AW23" i="1"/>
  <c r="V23" i="1"/>
  <c r="AW21" i="1"/>
  <c r="V21" i="1"/>
  <c r="AW19" i="1"/>
  <c r="V19" i="1"/>
  <c r="AW17" i="1"/>
  <c r="V17" i="1"/>
  <c r="AW15" i="1"/>
  <c r="V15" i="1"/>
  <c r="AW13" i="1"/>
  <c r="V13" i="1"/>
  <c r="AW11" i="1"/>
  <c r="V11" i="1"/>
  <c r="AW9" i="1"/>
  <c r="V9" i="1"/>
  <c r="AW7" i="1"/>
  <c r="AW37" i="1" s="1"/>
  <c r="V7" i="1"/>
  <c r="V37" i="1" s="1"/>
  <c r="V39" i="1" s="1"/>
  <c r="BD32" i="4" l="1"/>
  <c r="XFC32" i="4" s="1"/>
  <c r="AW39" i="1"/>
  <c r="BD25" i="2"/>
  <c r="U31" i="3"/>
  <c r="BD31" i="3" s="1"/>
  <c r="XFC31" i="3" s="1"/>
</calcChain>
</file>

<file path=xl/sharedStrings.xml><?xml version="1.0" encoding="utf-8"?>
<sst xmlns="http://schemas.openxmlformats.org/spreadsheetml/2006/main" count="653" uniqueCount="316">
  <si>
    <t xml:space="preserve"> 1 курс  технический профиль </t>
  </si>
  <si>
    <t>Индекс</t>
  </si>
  <si>
    <t>Наименование циклов, разделов, дисциплин, профессиональных модулей, МДК, практик</t>
  </si>
  <si>
    <t>Виды учебной нагрузки</t>
  </si>
  <si>
    <t>01-07 сентября</t>
  </si>
  <si>
    <t>08-14 сентября</t>
  </si>
  <si>
    <t>15-19 сентября</t>
  </si>
  <si>
    <t>22-26 сентября</t>
  </si>
  <si>
    <t>29 сентября -5 окт.</t>
  </si>
  <si>
    <t>06-12 октября</t>
  </si>
  <si>
    <t>13-19 октября</t>
  </si>
  <si>
    <t>20-26 октября</t>
  </si>
  <si>
    <t>27 октября -2 нояб.</t>
  </si>
  <si>
    <t>03-09 ноября</t>
  </si>
  <si>
    <t>10-16 ноября</t>
  </si>
  <si>
    <t xml:space="preserve">17-23 ноября </t>
  </si>
  <si>
    <t>24-30 ноября</t>
  </si>
  <si>
    <t>01-07 декабря</t>
  </si>
  <si>
    <t>08-14 декабря</t>
  </si>
  <si>
    <t>15-21 декабря</t>
  </si>
  <si>
    <t xml:space="preserve">22-28 декабря </t>
  </si>
  <si>
    <t>29дек.-4 янв.</t>
  </si>
  <si>
    <t>05-11 января</t>
  </si>
  <si>
    <t>12-18 января</t>
  </si>
  <si>
    <t>19-25 января</t>
  </si>
  <si>
    <t>26 янв.-1 февр.</t>
  </si>
  <si>
    <t>02-08 февраля</t>
  </si>
  <si>
    <t>09-15 февраля</t>
  </si>
  <si>
    <t>16-22 февраля</t>
  </si>
  <si>
    <t>23-29 февраля</t>
  </si>
  <si>
    <t>01-07 марта</t>
  </si>
  <si>
    <t xml:space="preserve">08-14 марта </t>
  </si>
  <si>
    <t xml:space="preserve">15-21 марта </t>
  </si>
  <si>
    <t xml:space="preserve">22-28 м арта </t>
  </si>
  <si>
    <t>29 марта -4 апр</t>
  </si>
  <si>
    <t xml:space="preserve">05-11 апреля </t>
  </si>
  <si>
    <t>12-18 апреля</t>
  </si>
  <si>
    <t xml:space="preserve">19-25 апреля </t>
  </si>
  <si>
    <t>26 апр-02 мая</t>
  </si>
  <si>
    <t xml:space="preserve">03-09 мая </t>
  </si>
  <si>
    <t>10-16 мая</t>
  </si>
  <si>
    <t xml:space="preserve">17-23 мая </t>
  </si>
  <si>
    <t>24 -30 мая</t>
  </si>
  <si>
    <t xml:space="preserve">31-06июня </t>
  </si>
  <si>
    <t xml:space="preserve">07-13 июня </t>
  </si>
  <si>
    <t xml:space="preserve">14-20 июня </t>
  </si>
  <si>
    <t xml:space="preserve">21-27 июня </t>
  </si>
  <si>
    <t>28 июн-5 июл</t>
  </si>
  <si>
    <t>Июль</t>
  </si>
  <si>
    <t>август</t>
  </si>
  <si>
    <t>Всего часов обяз.уч.</t>
  </si>
  <si>
    <t>Всего часов сам. раб.</t>
  </si>
  <si>
    <t>Номера календарных недель</t>
  </si>
  <si>
    <t>Порядковые номера  недель учебного года</t>
  </si>
  <si>
    <t>ОДБ.01</t>
  </si>
  <si>
    <t>Русский язык</t>
  </si>
  <si>
    <t>обяз. уч.</t>
  </si>
  <si>
    <t>Э</t>
  </si>
  <si>
    <t>сам. р. с.</t>
  </si>
  <si>
    <t>ОДБ.02</t>
  </si>
  <si>
    <t>Литература</t>
  </si>
  <si>
    <t>Дз</t>
  </si>
  <si>
    <t>ОДБ.03</t>
  </si>
  <si>
    <t>Иностранный язык</t>
  </si>
  <si>
    <t>ОДБ.04</t>
  </si>
  <si>
    <t>Математика: алгебра и начала математического анализа, геометрия</t>
  </si>
  <si>
    <t>ОДБ.05</t>
  </si>
  <si>
    <t>История</t>
  </si>
  <si>
    <t>ОДБ.06</t>
  </si>
  <si>
    <t>Физическая культура</t>
  </si>
  <si>
    <t>ОДБ.07</t>
  </si>
  <si>
    <t xml:space="preserve">Основы безопасности </t>
  </si>
  <si>
    <t>жизнедеятельности</t>
  </si>
  <si>
    <t>ОДБ.08</t>
  </si>
  <si>
    <t>Информатика</t>
  </si>
  <si>
    <t>ОДБ.09</t>
  </si>
  <si>
    <t>Физика</t>
  </si>
  <si>
    <t>ОДБ.10</t>
  </si>
  <si>
    <t>Химия</t>
  </si>
  <si>
    <t>ОДБ.11</t>
  </si>
  <si>
    <t>Обществознание</t>
  </si>
  <si>
    <t>(включая экономику и право)</t>
  </si>
  <si>
    <t>ОДБ.12</t>
  </si>
  <si>
    <t>Биология</t>
  </si>
  <si>
    <t>Кдз</t>
  </si>
  <si>
    <t>ОДБ.13</t>
  </si>
  <si>
    <t>География</t>
  </si>
  <si>
    <t>ОДБ.14</t>
  </si>
  <si>
    <t>Экология</t>
  </si>
  <si>
    <t>УД.01</t>
  </si>
  <si>
    <t>Родной язык (чеченский)</t>
  </si>
  <si>
    <t>Всего час. в неделю обязательной  нагрузки</t>
  </si>
  <si>
    <t>Всего час. в неделю самостоятельной нагрузки</t>
  </si>
  <si>
    <t>Всего, час. в неделю максимальной нагрузки</t>
  </si>
  <si>
    <t>6э</t>
  </si>
  <si>
    <t>30э</t>
  </si>
  <si>
    <t>36э</t>
  </si>
  <si>
    <t>промежуточная аттестация</t>
  </si>
  <si>
    <t>каникулы</t>
  </si>
  <si>
    <t xml:space="preserve">  1 курс специальность 54.02.01_очное_3г.10мес.</t>
  </si>
  <si>
    <t>Наименование учебных предметов, дисциплин (модулей), практик</t>
  </si>
  <si>
    <t>Сентябрь</t>
  </si>
  <si>
    <t>28 сен - 4 окт</t>
  </si>
  <si>
    <t>Октябрь</t>
  </si>
  <si>
    <t>26 окт - 1 нояб</t>
  </si>
  <si>
    <t>Ноябрь</t>
  </si>
  <si>
    <t>30 нояб - 6 дек</t>
  </si>
  <si>
    <t>Декабрь</t>
  </si>
  <si>
    <t>28 дек - 3 янв</t>
  </si>
  <si>
    <t>Январь</t>
  </si>
  <si>
    <t>Февраль</t>
  </si>
  <si>
    <t>Март</t>
  </si>
  <si>
    <t>29 мар - 4 апр</t>
  </si>
  <si>
    <t>Апрель</t>
  </si>
  <si>
    <t>26 апр - 2 мая</t>
  </si>
  <si>
    <t>Май</t>
  </si>
  <si>
    <t>31 мая - 6 июн</t>
  </si>
  <si>
    <t>Июнь</t>
  </si>
  <si>
    <t>28 июн - 4 июл</t>
  </si>
  <si>
    <t>26 июл - 1 авг</t>
  </si>
  <si>
    <t>Август</t>
  </si>
  <si>
    <t xml:space="preserve">Всего ак.часов </t>
  </si>
  <si>
    <t>1 - 6</t>
  </si>
  <si>
    <t>7 - 13</t>
  </si>
  <si>
    <t>14 - 20</t>
  </si>
  <si>
    <t>21 - 27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</si>
  <si>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</si>
  <si>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</si>
  <si>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</si>
  <si>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</si>
  <si>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</si>
  <si>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</si>
  <si>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</si>
  <si>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</si>
  <si>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</si>
  <si>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</si>
  <si>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</si>
  <si>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1 - 7</t>
  </si>
  <si>
    <t>8 - 14</t>
  </si>
  <si>
    <t>15 - 21</t>
  </si>
  <si>
    <t>22 - 28</t>
  </si>
  <si>
    <t>3 - 9</t>
  </si>
  <si>
    <t>10 - 16</t>
  </si>
  <si>
    <t>17 - 23</t>
  </si>
  <si>
    <t>24 - 30</t>
  </si>
  <si>
    <t>2 - 8 авг</t>
  </si>
  <si>
    <t>9 - 15 авг</t>
  </si>
  <si>
    <t>16 - 22 авг</t>
  </si>
  <si>
    <t>23 - 31 авг</t>
  </si>
  <si>
    <t>ОУП.01</t>
  </si>
  <si>
    <t>Экзамен</t>
  </si>
  <si>
    <t>ОУП.02</t>
  </si>
  <si>
    <t>Родной язык</t>
  </si>
  <si>
    <t>Кдз №1</t>
  </si>
  <si>
    <t>ОУП.03</t>
  </si>
  <si>
    <t>Родная литература</t>
  </si>
  <si>
    <t>ОУП.04</t>
  </si>
  <si>
    <t>ОУП.05</t>
  </si>
  <si>
    <t>Математика</t>
  </si>
  <si>
    <t>ОУП.05.1</t>
  </si>
  <si>
    <t>Алгебра и начала математического анализа</t>
  </si>
  <si>
    <t>ОУП.05.2</t>
  </si>
  <si>
    <t>Геометрия</t>
  </si>
  <si>
    <t>ОУП.05.3</t>
  </si>
  <si>
    <t>Вероятность и статистика</t>
  </si>
  <si>
    <t>ОУП.06</t>
  </si>
  <si>
    <t>ОУП.07</t>
  </si>
  <si>
    <t>ОУП.08</t>
  </si>
  <si>
    <t>Кдз №2</t>
  </si>
  <si>
    <t>ОУП.09</t>
  </si>
  <si>
    <t>ОУП.10</t>
  </si>
  <si>
    <t>ОУП.11</t>
  </si>
  <si>
    <t>ОУП.12</t>
  </si>
  <si>
    <t>Физическая культура / Адаптивная физическая культура</t>
  </si>
  <si>
    <t>ОУП.13</t>
  </si>
  <si>
    <t>Основы безопасности и защиты Родины</t>
  </si>
  <si>
    <t>ОУП.14</t>
  </si>
  <si>
    <t>ОУП.15</t>
  </si>
  <si>
    <t>Индивидуальный проект (предметом не является)</t>
  </si>
  <si>
    <t>Самостоятельная работа обучающихся с целью подготовки к экзаменам и выполнения инд.проекта (-ов)</t>
  </si>
  <si>
    <t>Промежуточная аттестация</t>
  </si>
  <si>
    <t>Всего ак.час. в неделю - объём работы обучающихся во взаимодействии с преподавателем + промежуточная аттестация + практики</t>
  </si>
  <si>
    <t>дифференцированный зачёт</t>
  </si>
  <si>
    <t>зачёт</t>
  </si>
  <si>
    <t>обучение не предусмотрено</t>
  </si>
  <si>
    <t>экзамен</t>
  </si>
  <si>
    <t xml:space="preserve">  2 курс специальность 54.02.01_ОО_3г.10мес.</t>
  </si>
  <si>
    <t>Наименование циклов, учебных предметов, дисциплин,  МДК, практик</t>
  </si>
  <si>
    <t>27 сен - 3 окт</t>
  </si>
  <si>
    <t>29 нояб - 5 дек</t>
  </si>
  <si>
    <t>27 дек - 2 янв</t>
  </si>
  <si>
    <t>31 янв - 6 фев</t>
  </si>
  <si>
    <t>28 фев - 5 мар</t>
  </si>
  <si>
    <t>27 мар - 2 апр</t>
  </si>
  <si>
    <t>29 мая - 4 июн</t>
  </si>
  <si>
    <t>26 июн - 2 июл</t>
  </si>
  <si>
    <t>31 июл - 6 авг</t>
  </si>
  <si>
    <t>1 - 5</t>
  </si>
  <si>
    <t>6 - 12</t>
  </si>
  <si>
    <t>13 - 19</t>
  </si>
  <si>
    <t>20 - 26</t>
  </si>
  <si>
    <t>7 - 13 авг</t>
  </si>
  <si>
    <t>14 - 20 авг</t>
  </si>
  <si>
    <t>21 - 31 авг</t>
  </si>
  <si>
    <t>ОГСЭ.01.</t>
  </si>
  <si>
    <t>Основы философии</t>
  </si>
  <si>
    <t>ОГСЭ.02.</t>
  </si>
  <si>
    <t>ОГСЭ.03.</t>
  </si>
  <si>
    <t>Иностранный язык в профессиональной деятельности</t>
  </si>
  <si>
    <t>ОГСЭ.04.</t>
  </si>
  <si>
    <t>ЕН.01</t>
  </si>
  <si>
    <t>ЕН.03</t>
  </si>
  <si>
    <t>Информационное обеспечение профессиональной деятельности</t>
  </si>
  <si>
    <t>Материаловедение</t>
  </si>
  <si>
    <t>ОП.01</t>
  </si>
  <si>
    <t>ОП.03</t>
  </si>
  <si>
    <t>Рисунок с основами перспективы</t>
  </si>
  <si>
    <t>ОП.04</t>
  </si>
  <si>
    <t>Живопись с основами цветоведения</t>
  </si>
  <si>
    <t>ОП.05</t>
  </si>
  <si>
    <t>История дизайна</t>
  </si>
  <si>
    <t>ОП.06</t>
  </si>
  <si>
    <t>История изобразительного искусства</t>
  </si>
  <si>
    <t>ОП.10</t>
  </si>
  <si>
    <t>Основы архитектуры</t>
  </si>
  <si>
    <t>МДК.01.01</t>
  </si>
  <si>
    <t>Дизайн-проектирование</t>
  </si>
  <si>
    <t>МДК.01.02</t>
  </si>
  <si>
    <t>Основы проектной и компьютерной графики</t>
  </si>
  <si>
    <t>МДК.05.01</t>
  </si>
  <si>
    <t>Выполнение художественно-оформительских работ</t>
  </si>
  <si>
    <t>УП.05</t>
  </si>
  <si>
    <t>Учебная практика Выполнение работ по одной или нескольким профессиям рабочих или должностям служащих:   12565 Исполнитель художественно-оформительских работ</t>
  </si>
  <si>
    <t>ПП.05</t>
  </si>
  <si>
    <t>Производственная практика (по профилю специальности) Выполнение работ по одной или нескольким профессиям рабочих или должностям служащих:   12565 Исполнитель художественно-оформительских работ</t>
  </si>
  <si>
    <t>ПМ.05.ЭК</t>
  </si>
  <si>
    <t>Экзамен по модулю</t>
  </si>
  <si>
    <t>Эпм</t>
  </si>
  <si>
    <t xml:space="preserve"> </t>
  </si>
  <si>
    <t xml:space="preserve">  3 курс специальность 54.02.01_ОО_3г.10мес.</t>
  </si>
  <si>
    <t>25 сен - 1 окт</t>
  </si>
  <si>
    <t>30 окт - 5 нояб</t>
  </si>
  <si>
    <t>27 нояб - 3 дек</t>
  </si>
  <si>
    <t>29 янв - 4 фев</t>
  </si>
  <si>
    <t>26 фев - 4 мар</t>
  </si>
  <si>
    <t>26 мар - 1 апр</t>
  </si>
  <si>
    <t>30 апр - 6 мая</t>
  </si>
  <si>
    <t>28 мая - 3 июн</t>
  </si>
  <si>
    <t>25 июн - 1 июл</t>
  </si>
  <si>
    <t>30 июл - 5 авг</t>
  </si>
  <si>
    <t>1 - 3</t>
  </si>
  <si>
    <t>6 - 12 авг</t>
  </si>
  <si>
    <t>13 - 19 авг</t>
  </si>
  <si>
    <t>20 - 31 авг</t>
  </si>
  <si>
    <t>ОГСЭ.05.</t>
  </si>
  <si>
    <t>Психология общения</t>
  </si>
  <si>
    <t>ЕН.02</t>
  </si>
  <si>
    <t>Экологические основы природопользования</t>
  </si>
  <si>
    <t>ОП.07</t>
  </si>
  <si>
    <t>Безопасность жизнедеятельности</t>
  </si>
  <si>
    <t>ОП.08</t>
  </si>
  <si>
    <t>Декорирование интерьеров</t>
  </si>
  <si>
    <t>ОП.09</t>
  </si>
  <si>
    <t>Основы эргономики</t>
  </si>
  <si>
    <t>МДК.01.03</t>
  </si>
  <si>
    <t>Методы расчета основных технико-экономических показателей проектирования</t>
  </si>
  <si>
    <t>УП.01.</t>
  </si>
  <si>
    <t>Учебная практика Разработка дизайнерских проектов промышленной продукции, предметно-пространственных комплексов</t>
  </si>
  <si>
    <t>Кдз№3</t>
  </si>
  <si>
    <t>ПП.01</t>
  </si>
  <si>
    <t>Производственная практика (по профилю специальности)  Разработка дизайнерских проектов промышленной продукции, предметно-пространственных комплексов</t>
  </si>
  <si>
    <t>ПМ.01.ЭК</t>
  </si>
  <si>
    <t>МДК.02.01</t>
  </si>
  <si>
    <t>Выполнение дизайнерских проектов в материале</t>
  </si>
  <si>
    <t>МДК.02.02</t>
  </si>
  <si>
    <t>Основы конструкторско-технологического обеспечения дизайна</t>
  </si>
  <si>
    <t>МДК.03.01</t>
  </si>
  <si>
    <t>Основы стандартизации, сертификации и метрологии</t>
  </si>
  <si>
    <t>МДК.03.02</t>
  </si>
  <si>
    <t>Основы управления качеством</t>
  </si>
  <si>
    <t>ПП.03</t>
  </si>
  <si>
    <t>Производственная практика (по профилю специальности) Контроль за изготовлением изделий на производстве в части соответствия их авторскому образцу</t>
  </si>
  <si>
    <t>4 курс специальность 54.02.01_ОО_3г.10мес.</t>
  </si>
  <si>
    <t>29 окт - 4 нояб</t>
  </si>
  <si>
    <t>26 нояб - 2 дек</t>
  </si>
  <si>
    <t>31 дек - 6 янв</t>
  </si>
  <si>
    <t>28 янв - 3 фев</t>
  </si>
  <si>
    <t>25 фев - 3 мар</t>
  </si>
  <si>
    <t>29 апр - 5 мая</t>
  </si>
  <si>
    <t>27 мая - 2 июн</t>
  </si>
  <si>
    <t>29 июл - 4 авг</t>
  </si>
  <si>
    <t>5 - 11 авг</t>
  </si>
  <si>
    <t>12 - 18 авг</t>
  </si>
  <si>
    <t>19 - 25 авг</t>
  </si>
  <si>
    <t>26 - 31 авг</t>
  </si>
  <si>
    <t>ОГСЭ.03</t>
  </si>
  <si>
    <t>ОГСЭ.06</t>
  </si>
  <si>
    <t>Основы предпринимательской деятельности</t>
  </si>
  <si>
    <t>ОП.02</t>
  </si>
  <si>
    <t>Экономика организации</t>
  </si>
  <si>
    <t>МДК.02.02.</t>
  </si>
  <si>
    <t>УП.02</t>
  </si>
  <si>
    <t>Учебная практика Техническое исполнение дизайнерских проектов в материале</t>
  </si>
  <si>
    <t xml:space="preserve">ПП.02 </t>
  </si>
  <si>
    <t>Производственная практика (по профилю специальности) Техническое исполнение дизайнерских проектов в материале</t>
  </si>
  <si>
    <t>ПМ.02</t>
  </si>
  <si>
    <t>ПМ.03.ЭК</t>
  </si>
  <si>
    <t>МДК.04.01</t>
  </si>
  <si>
    <t>Основы менеджмента</t>
  </si>
  <si>
    <t>ПП.04</t>
  </si>
  <si>
    <t>Производственная практика (по профилю специальности) Организация работы коллектива исполнителей</t>
  </si>
  <si>
    <t>ПМ.04.ЭК</t>
  </si>
  <si>
    <t>ПДП.00</t>
  </si>
  <si>
    <t>Производственная практика по профилю специальности (преддипломная)</t>
  </si>
  <si>
    <t>ГИА.00</t>
  </si>
  <si>
    <t>Государственная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</si>
</sst>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04"/>
      <scheme val="minor"/>
    </font>
    <font>
      <b/>
      <i/>
      <sz val="1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Arial Cyr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i/>
      <sz val="14"/>
      <color rgb="FF00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6" fillId="17" borderId="0"/>
    <xf numFmtId="0" fontId="27" fillId="18" borderId="0"/>
    <xf numFmtId="0" fontId="28" fillId="19" borderId="44"/>
    <xf numFmtId="0" fontId="30" fillId="0" borderId="0"/>
    <xf numFmtId="0" fontId="31" fillId="0" borderId="0"/>
    <xf numFmtId="0" fontId="34" fillId="0" borderId="0"/>
  </cellStyleXfs>
  <cellXfs count="449">
    <xf numFmtId="0" fontId="0" fillId="0" borderId="0" xfId="0"/>
    <xf numFmtId="0" fontId="2" fillId="0" borderId="0" xfId="0" applyFont="1"/>
    <xf numFmtId="0" fontId="3" fillId="0" borderId="0" xfId="0" applyFont="1"/>
    <xf numFmtId="14" fontId="5" fillId="0" borderId="6" xfId="0" applyNumberFormat="1" applyFont="1" applyBorder="1" applyAlignment="1">
      <alignment textRotation="90"/>
    </xf>
    <xf numFmtId="0" fontId="5" fillId="0" borderId="6" xfId="0" applyFont="1" applyBorder="1" applyAlignment="1">
      <alignment textRotation="90"/>
    </xf>
    <xf numFmtId="0" fontId="5" fillId="0" borderId="6" xfId="0" applyFont="1" applyBorder="1" applyAlignment="1">
      <alignment textRotation="90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7" fillId="0" borderId="6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5" xfId="0" applyFont="1" applyBorder="1" applyAlignment="1">
      <alignment horizontal="left" wrapText="1" readingOrder="1"/>
    </xf>
    <xf numFmtId="0" fontId="6" fillId="0" borderId="10" xfId="0" applyFont="1" applyBorder="1" applyAlignment="1">
      <alignment horizontal="left" wrapText="1" readingOrder="1"/>
    </xf>
    <xf numFmtId="0" fontId="6" fillId="2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2" fillId="0" borderId="6" xfId="0" applyFont="1" applyBorder="1"/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8" fillId="3" borderId="9" xfId="0" applyFont="1" applyFill="1" applyBorder="1"/>
    <xf numFmtId="0" fontId="11" fillId="0" borderId="0" xfId="0" applyFont="1"/>
    <xf numFmtId="0" fontId="11" fillId="0" borderId="0" xfId="0" applyFont="1" applyAlignment="1">
      <alignment horizontal="left"/>
    </xf>
    <xf numFmtId="0" fontId="11" fillId="3" borderId="6" xfId="0" applyFont="1" applyFill="1" applyBorder="1"/>
    <xf numFmtId="0" fontId="11" fillId="4" borderId="6" xfId="0" applyFont="1" applyFill="1" applyBorder="1"/>
    <xf numFmtId="0" fontId="2" fillId="0" borderId="0" xfId="0" applyFont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6" fillId="5" borderId="6" xfId="0" applyFont="1" applyFill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5" borderId="6" xfId="0" applyFont="1" applyFill="1" applyBorder="1" applyAlignment="1">
      <alignment horizontal="center"/>
    </xf>
    <xf numFmtId="0" fontId="12" fillId="0" borderId="10" xfId="0" applyFont="1" applyBorder="1" applyAlignment="1">
      <alignment horizontal="left" wrapText="1"/>
    </xf>
    <xf numFmtId="0" fontId="12" fillId="2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6" xfId="0" applyFont="1" applyFill="1" applyBorder="1" applyAlignment="1" applyProtection="1">
      <alignment horizontal="center" vertical="center"/>
      <protection locked="0"/>
    </xf>
    <xf numFmtId="0" fontId="6" fillId="8" borderId="10" xfId="0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6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/>
    </xf>
    <xf numFmtId="0" fontId="8" fillId="13" borderId="0" xfId="0" applyFont="1" applyFill="1"/>
    <xf numFmtId="0" fontId="8" fillId="11" borderId="0" xfId="0" applyFont="1" applyFill="1"/>
    <xf numFmtId="0" fontId="8" fillId="13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left"/>
    </xf>
    <xf numFmtId="0" fontId="8" fillId="12" borderId="0" xfId="0" applyFont="1" applyFill="1"/>
    <xf numFmtId="0" fontId="8" fillId="12" borderId="6" xfId="0" applyFont="1" applyFill="1" applyBorder="1"/>
    <xf numFmtId="0" fontId="7" fillId="12" borderId="9" xfId="0" applyFont="1" applyFill="1" applyBorder="1" applyAlignment="1" applyProtection="1">
      <alignment horizontal="center" vertical="center"/>
      <protection locked="0"/>
    </xf>
    <xf numFmtId="0" fontId="7" fillId="12" borderId="6" xfId="0" applyFont="1" applyFill="1" applyBorder="1" applyAlignment="1" applyProtection="1">
      <alignment horizontal="center" vertical="center"/>
      <protection locked="0"/>
    </xf>
    <xf numFmtId="0" fontId="8" fillId="12" borderId="0" xfId="0" applyFont="1" applyFill="1" applyAlignment="1">
      <alignment horizontal="center"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26" xfId="0" applyFont="1" applyFill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 applyProtection="1">
      <alignment horizontal="center" vertical="center"/>
      <protection locked="0"/>
    </xf>
    <xf numFmtId="0" fontId="17" fillId="5" borderId="42" xfId="0" applyFont="1" applyFill="1" applyBorder="1" applyAlignment="1">
      <alignment horizontal="left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/>
    </xf>
    <xf numFmtId="0" fontId="23" fillId="11" borderId="38" xfId="0" applyFont="1" applyFill="1" applyBorder="1" applyAlignment="1">
      <alignment horizontal="center" vertical="center"/>
    </xf>
    <xf numFmtId="0" fontId="23" fillId="11" borderId="16" xfId="0" applyFont="1" applyFill="1" applyBorder="1" applyAlignment="1">
      <alignment horizontal="center" vertical="center"/>
    </xf>
    <xf numFmtId="0" fontId="23" fillId="11" borderId="16" xfId="0" applyFont="1" applyFill="1" applyBorder="1" applyAlignment="1">
      <alignment horizontal="center" vertical="center" wrapText="1"/>
    </xf>
    <xf numFmtId="0" fontId="23" fillId="11" borderId="19" xfId="0" applyFont="1" applyFill="1" applyBorder="1" applyAlignment="1">
      <alignment horizontal="center" vertical="center" wrapText="1"/>
    </xf>
    <xf numFmtId="0" fontId="23" fillId="11" borderId="17" xfId="0" applyFont="1" applyFill="1" applyBorder="1" applyAlignment="1">
      <alignment horizontal="center" vertical="center" wrapText="1"/>
    </xf>
    <xf numFmtId="0" fontId="24" fillId="7" borderId="27" xfId="0" applyFont="1" applyFill="1" applyBorder="1" applyAlignment="1">
      <alignment horizontal="left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21" fillId="14" borderId="12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 wrapText="1"/>
    </xf>
    <xf numFmtId="0" fontId="21" fillId="14" borderId="35" xfId="0" applyFont="1" applyFill="1" applyBorder="1" applyAlignment="1">
      <alignment horizontal="center" vertical="center" wrapText="1"/>
    </xf>
    <xf numFmtId="0" fontId="21" fillId="14" borderId="13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4" fillId="7" borderId="30" xfId="0" applyFont="1" applyFill="1" applyBorder="1" applyAlignment="1">
      <alignment horizontal="left" vertical="center" wrapText="1"/>
    </xf>
    <xf numFmtId="0" fontId="15" fillId="7" borderId="6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 wrapText="1"/>
    </xf>
    <xf numFmtId="0" fontId="21" fillId="14" borderId="9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 wrapText="1"/>
    </xf>
    <xf numFmtId="0" fontId="8" fillId="14" borderId="0" xfId="0" applyFont="1" applyFill="1"/>
    <xf numFmtId="0" fontId="21" fillId="14" borderId="20" xfId="0" applyFont="1" applyFill="1" applyBorder="1" applyAlignment="1">
      <alignment horizontal="center" vertical="center" wrapText="1"/>
    </xf>
    <xf numFmtId="0" fontId="21" fillId="14" borderId="31" xfId="0" applyFont="1" applyFill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left" vertical="center" wrapText="1"/>
    </xf>
    <xf numFmtId="0" fontId="21" fillId="14" borderId="6" xfId="0" applyFont="1" applyFill="1" applyBorder="1" applyAlignment="1">
      <alignment horizontal="center" vertical="center" wrapText="1"/>
    </xf>
    <xf numFmtId="0" fontId="15" fillId="16" borderId="6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21" fillId="14" borderId="1" xfId="0" applyFont="1" applyFill="1" applyBorder="1" applyAlignment="1">
      <alignment horizontal="center" vertical="center" wrapText="1"/>
    </xf>
    <xf numFmtId="0" fontId="21" fillId="14" borderId="15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vertical="center" wrapText="1"/>
    </xf>
    <xf numFmtId="0" fontId="15" fillId="7" borderId="20" xfId="0" applyFont="1" applyFill="1" applyBorder="1" applyAlignment="1" applyProtection="1">
      <alignment horizontal="center" vertical="center"/>
      <protection locked="0"/>
    </xf>
    <xf numFmtId="0" fontId="15" fillId="7" borderId="9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 applyProtection="1">
      <alignment horizontal="center" vertical="center" wrapText="1"/>
      <protection locked="0"/>
    </xf>
    <xf numFmtId="0" fontId="15" fillId="7" borderId="1" xfId="0" applyFont="1" applyFill="1" applyBorder="1" applyAlignment="1" applyProtection="1">
      <alignment horizontal="center" vertical="center" wrapText="1"/>
      <protection locked="0"/>
    </xf>
    <xf numFmtId="0" fontId="24" fillId="11" borderId="32" xfId="0" applyFont="1" applyFill="1" applyBorder="1" applyAlignment="1">
      <alignment horizontal="left" vertical="center" wrapText="1"/>
    </xf>
    <xf numFmtId="0" fontId="15" fillId="7" borderId="6" xfId="0" applyFont="1" applyFill="1" applyBorder="1" applyAlignment="1" applyProtection="1">
      <alignment horizontal="center" vertical="center"/>
      <protection locked="0"/>
    </xf>
    <xf numFmtId="0" fontId="15" fillId="16" borderId="6" xfId="0" applyFont="1" applyFill="1" applyBorder="1" applyAlignment="1">
      <alignment horizontal="center" vertical="center"/>
    </xf>
    <xf numFmtId="0" fontId="21" fillId="14" borderId="4" xfId="0" applyFont="1" applyFill="1" applyBorder="1" applyAlignment="1">
      <alignment horizontal="center" vertical="center" wrapText="1"/>
    </xf>
    <xf numFmtId="0" fontId="21" fillId="14" borderId="26" xfId="0" applyFont="1" applyFill="1" applyBorder="1" applyAlignment="1">
      <alignment horizontal="center" vertical="center" wrapText="1"/>
    </xf>
    <xf numFmtId="0" fontId="21" fillId="14" borderId="22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21" fillId="7" borderId="6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/>
    </xf>
    <xf numFmtId="0" fontId="15" fillId="15" borderId="1" xfId="0" applyFont="1" applyFill="1" applyBorder="1" applyAlignment="1" applyProtection="1">
      <alignment horizontal="center" vertical="center" wrapText="1"/>
      <protection locked="0"/>
    </xf>
    <xf numFmtId="0" fontId="8" fillId="13" borderId="36" xfId="0" applyFont="1" applyFill="1" applyBorder="1" applyAlignment="1">
      <alignment horizontal="center" vertical="center"/>
    </xf>
    <xf numFmtId="0" fontId="24" fillId="11" borderId="28" xfId="0" applyFont="1" applyFill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 wrapText="1"/>
    </xf>
    <xf numFmtId="0" fontId="21" fillId="11" borderId="12" xfId="0" applyFont="1" applyFill="1" applyBorder="1" applyAlignment="1" applyProtection="1">
      <alignment horizontal="center" vertical="center" wrapText="1"/>
      <protection locked="0"/>
    </xf>
    <xf numFmtId="0" fontId="21" fillId="11" borderId="35" xfId="0" applyFont="1" applyFill="1" applyBorder="1" applyAlignment="1" applyProtection="1">
      <alignment horizontal="center" vertical="center" wrapText="1"/>
      <protection locked="0"/>
    </xf>
    <xf numFmtId="0" fontId="21" fillId="11" borderId="12" xfId="0" applyFont="1" applyFill="1" applyBorder="1" applyAlignment="1">
      <alignment horizontal="center" vertical="center"/>
    </xf>
    <xf numFmtId="0" fontId="8" fillId="14" borderId="37" xfId="0" applyFont="1" applyFill="1" applyBorder="1" applyAlignment="1">
      <alignment horizontal="center" vertical="center"/>
    </xf>
    <xf numFmtId="0" fontId="24" fillId="11" borderId="46" xfId="0" applyFont="1" applyFill="1" applyBorder="1" applyAlignment="1">
      <alignment horizontal="left" vertical="center"/>
    </xf>
    <xf numFmtId="0" fontId="24" fillId="11" borderId="15" xfId="0" applyFont="1" applyFill="1" applyBorder="1" applyAlignment="1">
      <alignment horizontal="left" vertical="center" wrapText="1"/>
    </xf>
    <xf numFmtId="0" fontId="21" fillId="11" borderId="23" xfId="0" applyFont="1" applyFill="1" applyBorder="1" applyAlignment="1" applyProtection="1">
      <alignment horizontal="center" vertical="center"/>
      <protection locked="0"/>
    </xf>
    <xf numFmtId="0" fontId="21" fillId="11" borderId="9" xfId="0" applyFont="1" applyFill="1" applyBorder="1" applyAlignment="1" applyProtection="1">
      <alignment horizontal="center" vertical="center"/>
      <protection locked="0"/>
    </xf>
    <xf numFmtId="0" fontId="15" fillId="11" borderId="9" xfId="0" applyFont="1" applyFill="1" applyBorder="1" applyAlignment="1" applyProtection="1">
      <alignment horizontal="center" vertical="center"/>
      <protection locked="0"/>
    </xf>
    <xf numFmtId="0" fontId="21" fillId="11" borderId="9" xfId="0" applyFont="1" applyFill="1" applyBorder="1" applyAlignment="1" applyProtection="1">
      <alignment horizontal="center" vertical="center" wrapText="1"/>
      <protection locked="0"/>
    </xf>
    <xf numFmtId="0" fontId="21" fillId="11" borderId="20" xfId="0" applyFont="1" applyFill="1" applyBorder="1" applyAlignment="1" applyProtection="1">
      <alignment horizontal="center" vertical="center" wrapText="1"/>
      <protection locked="0"/>
    </xf>
    <xf numFmtId="0" fontId="21" fillId="14" borderId="34" xfId="0" applyFont="1" applyFill="1" applyBorder="1" applyAlignment="1">
      <alignment horizontal="center" vertical="center"/>
    </xf>
    <xf numFmtId="0" fontId="21" fillId="11" borderId="34" xfId="0" applyFont="1" applyFill="1" applyBorder="1" applyAlignment="1">
      <alignment horizontal="center" vertical="center" wrapText="1"/>
    </xf>
    <xf numFmtId="0" fontId="9" fillId="14" borderId="40" xfId="0" applyFont="1" applyFill="1" applyBorder="1" applyAlignment="1">
      <alignment horizontal="center" vertical="center"/>
    </xf>
    <xf numFmtId="0" fontId="21" fillId="14" borderId="41" xfId="0" applyFont="1" applyFill="1" applyBorder="1" applyAlignment="1">
      <alignment horizontal="center" vertical="center"/>
    </xf>
    <xf numFmtId="0" fontId="21" fillId="14" borderId="33" xfId="0" applyFont="1" applyFill="1" applyBorder="1" applyAlignment="1">
      <alignment horizontal="center" vertical="center"/>
    </xf>
    <xf numFmtId="0" fontId="21" fillId="11" borderId="36" xfId="0" applyFont="1" applyFill="1" applyBorder="1" applyAlignment="1">
      <alignment horizontal="center" vertical="center"/>
    </xf>
    <xf numFmtId="0" fontId="24" fillId="11" borderId="27" xfId="0" applyFont="1" applyFill="1" applyBorder="1" applyAlignment="1">
      <alignment horizontal="left" vertical="center" wrapText="1"/>
    </xf>
    <xf numFmtId="0" fontId="15" fillId="11" borderId="11" xfId="0" applyFont="1" applyFill="1" applyBorder="1" applyAlignment="1">
      <alignment horizontal="center" vertical="center"/>
    </xf>
    <xf numFmtId="0" fontId="15" fillId="11" borderId="35" xfId="0" applyFont="1" applyFill="1" applyBorder="1" applyAlignment="1">
      <alignment horizontal="center" vertical="center" wrapText="1"/>
    </xf>
    <xf numFmtId="0" fontId="21" fillId="14" borderId="27" xfId="0" applyFont="1" applyFill="1" applyBorder="1" applyAlignment="1">
      <alignment horizontal="center" vertical="center" wrapText="1"/>
    </xf>
    <xf numFmtId="0" fontId="21" fillId="14" borderId="18" xfId="0" applyFont="1" applyFill="1" applyBorder="1" applyAlignment="1">
      <alignment horizontal="center" vertical="center" wrapText="1"/>
    </xf>
    <xf numFmtId="0" fontId="24" fillId="11" borderId="45" xfId="0" applyFont="1" applyFill="1" applyBorder="1" applyAlignment="1">
      <alignment horizontal="left" vertical="center" wrapText="1"/>
    </xf>
    <xf numFmtId="0" fontId="15" fillId="11" borderId="14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21" fillId="14" borderId="30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wrapText="1"/>
    </xf>
    <xf numFmtId="0" fontId="24" fillId="11" borderId="29" xfId="0" applyFont="1" applyFill="1" applyBorder="1" applyAlignment="1">
      <alignment horizontal="left" vertical="center" wrapText="1"/>
    </xf>
    <xf numFmtId="0" fontId="21" fillId="14" borderId="32" xfId="0" applyFont="1" applyFill="1" applyBorder="1" applyAlignment="1">
      <alignment horizontal="center" vertical="center" wrapText="1"/>
    </xf>
    <xf numFmtId="0" fontId="21" fillId="14" borderId="3" xfId="0" applyFont="1" applyFill="1" applyBorder="1" applyAlignment="1">
      <alignment horizontal="center" vertical="center" wrapText="1"/>
    </xf>
    <xf numFmtId="0" fontId="15" fillId="11" borderId="23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 wrapText="1"/>
    </xf>
    <xf numFmtId="0" fontId="15" fillId="11" borderId="20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 wrapText="1"/>
    </xf>
    <xf numFmtId="0" fontId="8" fillId="16" borderId="26" xfId="0" applyFont="1" applyFill="1" applyBorder="1" applyAlignment="1">
      <alignment horizontal="center" vertical="center"/>
    </xf>
    <xf numFmtId="0" fontId="15" fillId="7" borderId="20" xfId="0" applyFont="1" applyFill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/>
    </xf>
    <xf numFmtId="0" fontId="15" fillId="16" borderId="9" xfId="0" applyFont="1" applyFill="1" applyBorder="1" applyAlignment="1">
      <alignment horizontal="center" vertical="center"/>
    </xf>
    <xf numFmtId="0" fontId="15" fillId="11" borderId="20" xfId="0" applyFont="1" applyFill="1" applyBorder="1" applyAlignment="1">
      <alignment horizontal="center" vertical="center"/>
    </xf>
    <xf numFmtId="0" fontId="15" fillId="11" borderId="6" xfId="0" applyFont="1" applyFill="1" applyBorder="1" applyAlignment="1" applyProtection="1">
      <alignment horizontal="center" vertical="center"/>
      <protection locked="0"/>
    </xf>
    <xf numFmtId="0" fontId="15" fillId="16" borderId="6" xfId="0" applyFont="1" applyFill="1" applyBorder="1" applyAlignment="1" applyProtection="1">
      <alignment horizontal="center" vertical="center" wrapText="1"/>
      <protection locked="0"/>
    </xf>
    <xf numFmtId="0" fontId="8" fillId="11" borderId="6" xfId="0" applyFont="1" applyFill="1" applyBorder="1" applyAlignment="1">
      <alignment horizontal="center" vertical="center"/>
    </xf>
    <xf numFmtId="0" fontId="15" fillId="11" borderId="23" xfId="0" applyFont="1" applyFill="1" applyBorder="1" applyAlignment="1" applyProtection="1">
      <alignment horizontal="center" vertical="center"/>
      <protection locked="0"/>
    </xf>
    <xf numFmtId="0" fontId="15" fillId="11" borderId="10" xfId="0" applyFont="1" applyFill="1" applyBorder="1" applyAlignment="1" applyProtection="1">
      <alignment horizontal="center" vertical="center"/>
      <protection locked="0"/>
    </xf>
    <xf numFmtId="0" fontId="8" fillId="11" borderId="9" xfId="0" applyFont="1" applyFill="1" applyBorder="1" applyAlignment="1">
      <alignment horizontal="center" vertical="center"/>
    </xf>
    <xf numFmtId="0" fontId="15" fillId="7" borderId="2" xfId="0" applyFont="1" applyFill="1" applyBorder="1" applyAlignment="1" applyProtection="1">
      <alignment horizontal="center" vertical="center"/>
      <protection locked="0"/>
    </xf>
    <xf numFmtId="0" fontId="15" fillId="11" borderId="1" xfId="0" applyFont="1" applyFill="1" applyBorder="1" applyAlignment="1" applyProtection="1">
      <alignment horizontal="center" vertical="center"/>
      <protection locked="0"/>
    </xf>
    <xf numFmtId="0" fontId="15" fillId="16" borderId="6" xfId="0" applyFont="1" applyFill="1" applyBorder="1" applyAlignment="1" applyProtection="1">
      <alignment horizontal="center" vertical="center"/>
      <protection locked="0"/>
    </xf>
    <xf numFmtId="0" fontId="15" fillId="16" borderId="1" xfId="0" applyFont="1" applyFill="1" applyBorder="1" applyAlignment="1" applyProtection="1">
      <alignment horizontal="center" vertical="center"/>
      <protection locked="0"/>
    </xf>
    <xf numFmtId="0" fontId="21" fillId="11" borderId="9" xfId="0" applyFont="1" applyFill="1" applyBorder="1" applyAlignment="1">
      <alignment horizontal="center" vertical="center" wrapText="1"/>
    </xf>
    <xf numFmtId="0" fontId="21" fillId="14" borderId="3" xfId="0" applyFont="1" applyFill="1" applyBorder="1" applyAlignment="1">
      <alignment vertical="center" wrapText="1"/>
    </xf>
    <xf numFmtId="0" fontId="8" fillId="16" borderId="6" xfId="0" applyFont="1" applyFill="1" applyBorder="1" applyAlignment="1">
      <alignment horizontal="center" vertical="center"/>
    </xf>
    <xf numFmtId="0" fontId="15" fillId="16" borderId="1" xfId="0" applyFont="1" applyFill="1" applyBorder="1" applyAlignment="1" applyProtection="1">
      <alignment horizontal="center" vertical="center" wrapText="1"/>
      <protection locked="0"/>
    </xf>
    <xf numFmtId="0" fontId="15" fillId="11" borderId="14" xfId="0" applyFont="1" applyFill="1" applyBorder="1" applyAlignment="1" applyProtection="1">
      <alignment horizontal="center" vertical="center"/>
      <protection locked="0"/>
    </xf>
    <xf numFmtId="0" fontId="15" fillId="11" borderId="6" xfId="0" applyFont="1" applyFill="1" applyBorder="1" applyAlignment="1" applyProtection="1">
      <alignment horizontal="center" vertical="center" wrapText="1"/>
      <protection locked="0"/>
    </xf>
    <xf numFmtId="0" fontId="15" fillId="11" borderId="1" xfId="0" applyFont="1" applyFill="1" applyBorder="1" applyAlignment="1">
      <alignment horizontal="center" vertical="center"/>
    </xf>
    <xf numFmtId="0" fontId="21" fillId="14" borderId="28" xfId="0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15" fillId="11" borderId="20" xfId="0" applyFont="1" applyFill="1" applyBorder="1" applyAlignment="1" applyProtection="1">
      <alignment horizontal="center" vertical="center" wrapText="1"/>
      <protection locked="0"/>
    </xf>
    <xf numFmtId="0" fontId="21" fillId="14" borderId="48" xfId="0" applyFont="1" applyFill="1" applyBorder="1" applyAlignment="1">
      <alignment horizontal="center" vertical="center" wrapText="1"/>
    </xf>
    <xf numFmtId="0" fontId="8" fillId="14" borderId="35" xfId="0" applyFont="1" applyFill="1" applyBorder="1"/>
    <xf numFmtId="0" fontId="8" fillId="14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vertical="center"/>
    </xf>
    <xf numFmtId="0" fontId="8" fillId="14" borderId="20" xfId="0" applyFont="1" applyFill="1" applyBorder="1" applyAlignment="1">
      <alignment vertical="center"/>
    </xf>
    <xf numFmtId="0" fontId="8" fillId="14" borderId="20" xfId="0" applyFont="1" applyFill="1" applyBorder="1" applyAlignment="1">
      <alignment horizontal="center" vertical="center"/>
    </xf>
    <xf numFmtId="0" fontId="21" fillId="14" borderId="5" xfId="0" applyFont="1" applyFill="1" applyBorder="1" applyAlignment="1">
      <alignment horizontal="center" vertical="center" wrapText="1"/>
    </xf>
    <xf numFmtId="0" fontId="21" fillId="14" borderId="48" xfId="0" applyFont="1" applyFill="1" applyBorder="1" applyAlignment="1">
      <alignment horizontal="center" vertical="center"/>
    </xf>
    <xf numFmtId="0" fontId="9" fillId="14" borderId="27" xfId="0" applyFont="1" applyFill="1" applyBorder="1" applyAlignment="1">
      <alignment horizontal="center" vertical="center" wrapText="1"/>
    </xf>
    <xf numFmtId="0" fontId="21" fillId="14" borderId="30" xfId="0" applyFont="1" applyFill="1" applyBorder="1" applyAlignment="1" applyProtection="1">
      <alignment horizontal="center" vertical="center" wrapText="1"/>
      <protection locked="0"/>
    </xf>
    <xf numFmtId="0" fontId="29" fillId="7" borderId="32" xfId="0" applyFont="1" applyFill="1" applyBorder="1" applyAlignment="1">
      <alignment horizontal="left" vertical="center" wrapText="1"/>
    </xf>
    <xf numFmtId="0" fontId="32" fillId="11" borderId="14" xfId="0" applyFont="1" applyFill="1" applyBorder="1" applyAlignment="1">
      <alignment horizontal="center" vertical="center"/>
    </xf>
    <xf numFmtId="0" fontId="32" fillId="11" borderId="6" xfId="0" applyFont="1" applyFill="1" applyBorder="1" applyAlignment="1">
      <alignment horizontal="center" vertical="center"/>
    </xf>
    <xf numFmtId="0" fontId="32" fillId="7" borderId="1" xfId="0" applyFont="1" applyFill="1" applyBorder="1" applyAlignment="1" applyProtection="1">
      <alignment horizontal="center" vertical="center" wrapText="1"/>
      <protection locked="0"/>
    </xf>
    <xf numFmtId="0" fontId="32" fillId="11" borderId="9" xfId="0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/>
    </xf>
    <xf numFmtId="0" fontId="25" fillId="7" borderId="6" xfId="0" applyFont="1" applyFill="1" applyBorder="1" applyAlignment="1">
      <alignment horizontal="center" vertical="center"/>
    </xf>
    <xf numFmtId="0" fontId="33" fillId="7" borderId="1" xfId="0" applyFont="1" applyFill="1" applyBorder="1" applyAlignment="1">
      <alignment horizontal="center" vertical="center"/>
    </xf>
    <xf numFmtId="0" fontId="25" fillId="14" borderId="1" xfId="0" applyFont="1" applyFill="1" applyBorder="1" applyAlignment="1">
      <alignment horizontal="center" vertical="center"/>
    </xf>
    <xf numFmtId="0" fontId="29" fillId="11" borderId="32" xfId="0" applyFont="1" applyFill="1" applyBorder="1" applyAlignment="1">
      <alignment horizontal="left" vertical="center" wrapText="1"/>
    </xf>
    <xf numFmtId="0" fontId="15" fillId="11" borderId="43" xfId="0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26" xfId="0" applyFont="1" applyFill="1" applyBorder="1" applyAlignment="1">
      <alignment horizontal="center" vertical="center"/>
    </xf>
    <xf numFmtId="0" fontId="21" fillId="11" borderId="30" xfId="0" applyFont="1" applyFill="1" applyBorder="1" applyAlignment="1">
      <alignment horizontal="center" vertical="center" wrapText="1"/>
    </xf>
    <xf numFmtId="0" fontId="21" fillId="11" borderId="3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vertical="center" wrapText="1"/>
      <protection locked="0"/>
    </xf>
    <xf numFmtId="0" fontId="7" fillId="5" borderId="9" xfId="0" applyFont="1" applyFill="1" applyBorder="1" applyAlignment="1" applyProtection="1">
      <alignment horizontal="center" vertical="center" wrapText="1"/>
      <protection locked="0"/>
    </xf>
    <xf numFmtId="0" fontId="21" fillId="11" borderId="48" xfId="0" applyFont="1" applyFill="1" applyBorder="1" applyAlignment="1">
      <alignment horizontal="center" vertical="center"/>
    </xf>
    <xf numFmtId="0" fontId="21" fillId="11" borderId="38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33" fillId="14" borderId="30" xfId="0" applyFont="1" applyFill="1" applyBorder="1" applyAlignment="1">
      <alignment horizontal="center" vertical="center" wrapText="1"/>
    </xf>
    <xf numFmtId="0" fontId="33" fillId="14" borderId="32" xfId="0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6" fillId="8" borderId="3" xfId="0" applyFont="1" applyFill="1" applyBorder="1" applyAlignment="1" applyProtection="1">
      <alignment horizontal="center" vertical="center"/>
      <protection locked="0"/>
    </xf>
    <xf numFmtId="0" fontId="8" fillId="0" borderId="0" xfId="0" applyFont="1"/>
    <xf numFmtId="0" fontId="8" fillId="5" borderId="0" xfId="0" applyFont="1" applyFill="1"/>
    <xf numFmtId="0" fontId="8" fillId="6" borderId="0" xfId="0" applyFont="1" applyFill="1"/>
    <xf numFmtId="0" fontId="8" fillId="8" borderId="6" xfId="0" applyFont="1" applyFill="1" applyBorder="1"/>
    <xf numFmtId="0" fontId="8" fillId="3" borderId="6" xfId="0" applyFont="1" applyFill="1" applyBorder="1"/>
    <xf numFmtId="0" fontId="8" fillId="4" borderId="6" xfId="0" applyFont="1" applyFill="1" applyBorder="1"/>
    <xf numFmtId="0" fontId="8" fillId="0" borderId="0" xfId="0" applyFont="1" applyAlignment="1">
      <alignment vertical="center"/>
    </xf>
    <xf numFmtId="0" fontId="8" fillId="9" borderId="6" xfId="0" applyFont="1" applyFill="1" applyBorder="1"/>
    <xf numFmtId="0" fontId="19" fillId="5" borderId="38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9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left"/>
    </xf>
    <xf numFmtId="0" fontId="6" fillId="5" borderId="12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34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5" borderId="0" xfId="0" applyFont="1" applyFill="1"/>
    <xf numFmtId="0" fontId="7" fillId="2" borderId="41" xfId="0" applyFont="1" applyFill="1" applyBorder="1" applyAlignment="1">
      <alignment horizontal="center" vertical="center"/>
    </xf>
    <xf numFmtId="0" fontId="6" fillId="5" borderId="9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vertical="center" wrapText="1"/>
      <protection locked="0"/>
    </xf>
    <xf numFmtId="0" fontId="6" fillId="10" borderId="6" xfId="0" applyFont="1" applyFill="1" applyBorder="1" applyAlignment="1">
      <alignment horizontal="center" vertical="center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6" fillId="10" borderId="6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>
      <alignment horizontal="center" vertical="center"/>
    </xf>
    <xf numFmtId="0" fontId="7" fillId="5" borderId="9" xfId="0" applyFont="1" applyFill="1" applyBorder="1" applyAlignment="1" applyProtection="1">
      <alignment horizontal="center" vertical="center"/>
      <protection locked="0"/>
    </xf>
    <xf numFmtId="0" fontId="7" fillId="5" borderId="20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6" fillId="5" borderId="1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6" fillId="10" borderId="16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7" fillId="2" borderId="4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8" fillId="5" borderId="6" xfId="0" applyFont="1" applyFill="1" applyBorder="1"/>
    <xf numFmtId="0" fontId="7" fillId="2" borderId="16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8" fillId="5" borderId="51" xfId="0" applyFont="1" applyFill="1" applyBorder="1"/>
    <xf numFmtId="0" fontId="6" fillId="5" borderId="23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 wrapText="1"/>
    </xf>
    <xf numFmtId="0" fontId="15" fillId="7" borderId="49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17" fillId="5" borderId="27" xfId="0" applyFont="1" applyFill="1" applyBorder="1" applyAlignment="1">
      <alignment horizontal="left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7" fillId="12" borderId="31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8" fillId="6" borderId="0" xfId="0" applyFont="1" applyFill="1" applyAlignment="1">
      <alignment horizontal="center" vertical="center"/>
    </xf>
    <xf numFmtId="0" fontId="17" fillId="5" borderId="32" xfId="0" applyFont="1" applyFill="1" applyBorder="1" applyAlignment="1">
      <alignment horizontal="left" vertical="center" wrapText="1"/>
    </xf>
    <xf numFmtId="0" fontId="17" fillId="5" borderId="21" xfId="0" applyFont="1" applyFill="1" applyBorder="1" applyAlignment="1">
      <alignment horizontal="left" vertical="center" wrapText="1"/>
    </xf>
    <xf numFmtId="0" fontId="24" fillId="0" borderId="32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left" vertical="center" wrapText="1"/>
    </xf>
    <xf numFmtId="0" fontId="16" fillId="5" borderId="12" xfId="0" applyFont="1" applyFill="1" applyBorder="1" applyAlignment="1">
      <alignment horizontal="center" vertical="center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16" fillId="5" borderId="9" xfId="0" applyFont="1" applyFill="1" applyBorder="1" applyAlignment="1">
      <alignment horizontal="center" vertical="center"/>
    </xf>
    <xf numFmtId="0" fontId="6" fillId="5" borderId="2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7" fillId="12" borderId="7" xfId="0" applyFont="1" applyFill="1" applyBorder="1" applyAlignment="1" applyProtection="1">
      <alignment horizontal="center" vertical="center" wrapText="1"/>
      <protection locked="0"/>
    </xf>
    <xf numFmtId="0" fontId="7" fillId="12" borderId="7" xfId="0" applyFont="1" applyFill="1" applyBorder="1" applyAlignment="1">
      <alignment horizontal="center" vertical="center" wrapText="1"/>
    </xf>
    <xf numFmtId="0" fontId="7" fillId="12" borderId="53" xfId="0" applyFont="1" applyFill="1" applyBorder="1" applyAlignment="1">
      <alignment horizontal="center" vertical="center" wrapText="1"/>
    </xf>
    <xf numFmtId="0" fontId="7" fillId="12" borderId="54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9" fillId="12" borderId="7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11" xfId="0" applyFont="1" applyFill="1" applyBorder="1" applyAlignment="1" applyProtection="1">
      <alignment horizontal="center" vertical="center"/>
      <protection locked="0"/>
    </xf>
    <xf numFmtId="0" fontId="7" fillId="5" borderId="12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7" fillId="5" borderId="35" xfId="0" applyFont="1" applyFill="1" applyBorder="1" applyAlignment="1" applyProtection="1">
      <alignment horizontal="center" vertical="center" wrapText="1"/>
      <protection locked="0"/>
    </xf>
    <xf numFmtId="0" fontId="7" fillId="5" borderId="34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35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 applyProtection="1">
      <alignment horizontal="center" vertical="center" wrapText="1"/>
      <protection locked="0"/>
    </xf>
    <xf numFmtId="0" fontId="9" fillId="12" borderId="12" xfId="0" applyFont="1" applyFill="1" applyBorder="1" applyAlignment="1">
      <alignment horizontal="center" vertical="center"/>
    </xf>
    <xf numFmtId="0" fontId="7" fillId="12" borderId="12" xfId="0" applyFont="1" applyFill="1" applyBorder="1" applyAlignment="1" applyProtection="1">
      <alignment horizontal="center" vertical="center" wrapText="1"/>
      <protection locked="0"/>
    </xf>
    <xf numFmtId="0" fontId="9" fillId="12" borderId="40" xfId="0" applyFont="1" applyFill="1" applyBorder="1" applyAlignment="1">
      <alignment horizontal="center" vertical="center"/>
    </xf>
    <xf numFmtId="0" fontId="7" fillId="12" borderId="16" xfId="0" applyFont="1" applyFill="1" applyBorder="1" applyAlignment="1">
      <alignment horizontal="center" vertical="center" wrapText="1"/>
    </xf>
    <xf numFmtId="0" fontId="7" fillId="12" borderId="34" xfId="0" applyFont="1" applyFill="1" applyBorder="1" applyAlignment="1">
      <alignment horizontal="center" vertical="center"/>
    </xf>
    <xf numFmtId="0" fontId="7" fillId="12" borderId="41" xfId="0" applyFont="1" applyFill="1" applyBorder="1" applyAlignment="1">
      <alignment horizontal="center" vertical="center"/>
    </xf>
    <xf numFmtId="0" fontId="7" fillId="12" borderId="33" xfId="0" applyFont="1" applyFill="1" applyBorder="1" applyAlignment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 applyProtection="1">
      <alignment horizontal="center" vertical="center" wrapText="1"/>
      <protection locked="0"/>
    </xf>
    <xf numFmtId="0" fontId="15" fillId="5" borderId="9" xfId="0" applyFont="1" applyFill="1" applyBorder="1" applyAlignment="1">
      <alignment horizontal="center" vertical="center"/>
    </xf>
    <xf numFmtId="0" fontId="15" fillId="7" borderId="9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0" xfId="0" applyFont="1" applyFill="1" applyAlignment="1">
      <alignment horizontal="center" vertical="center"/>
    </xf>
    <xf numFmtId="0" fontId="6" fillId="5" borderId="20" xfId="0" applyFont="1" applyFill="1" applyBorder="1" applyAlignment="1" applyProtection="1">
      <alignment horizontal="center" vertical="center"/>
      <protection locked="0"/>
    </xf>
    <xf numFmtId="0" fontId="7" fillId="5" borderId="32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6" fillId="5" borderId="4" xfId="0" applyFont="1" applyFill="1" applyBorder="1" applyAlignment="1" applyProtection="1">
      <alignment horizontal="center" vertical="center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5" borderId="6" xfId="0" applyFont="1" applyFill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textRotation="90" wrapText="1"/>
    </xf>
    <xf numFmtId="0" fontId="0" fillId="0" borderId="7" xfId="0" applyBorder="1"/>
    <xf numFmtId="0" fontId="0" fillId="0" borderId="9" xfId="0" applyBorder="1"/>
    <xf numFmtId="0" fontId="14" fillId="0" borderId="6" xfId="0" applyFont="1" applyBorder="1" applyAlignment="1">
      <alignment horizontal="left" wrapText="1"/>
    </xf>
    <xf numFmtId="0" fontId="0" fillId="0" borderId="2" xfId="0" applyBorder="1"/>
    <xf numFmtId="0" fontId="0" fillId="0" borderId="3" xfId="0" applyBorder="1"/>
    <xf numFmtId="0" fontId="6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textRotation="90" wrapText="1"/>
    </xf>
    <xf numFmtId="0" fontId="7" fillId="0" borderId="6" xfId="0" applyFont="1" applyBorder="1" applyAlignment="1">
      <alignment horizontal="center"/>
    </xf>
    <xf numFmtId="0" fontId="4" fillId="0" borderId="3" xfId="0" applyFont="1" applyBorder="1" applyAlignment="1">
      <alignment horizontal="left" textRotation="90" wrapText="1"/>
    </xf>
    <xf numFmtId="0" fontId="0" fillId="0" borderId="8" xfId="0" applyBorder="1"/>
    <xf numFmtId="0" fontId="0" fillId="0" borderId="10" xfId="0" applyBorder="1"/>
    <xf numFmtId="0" fontId="5" fillId="0" borderId="6" xfId="0" applyFont="1" applyBorder="1" applyAlignment="1">
      <alignment horizontal="center" textRotation="90" wrapText="1"/>
    </xf>
    <xf numFmtId="0" fontId="11" fillId="0" borderId="0" xfId="0" applyFont="1" applyAlignment="1">
      <alignment horizontal="center"/>
    </xf>
    <xf numFmtId="0" fontId="2" fillId="0" borderId="0" xfId="0" applyFont="1"/>
    <xf numFmtId="0" fontId="5" fillId="0" borderId="6" xfId="0" applyFont="1" applyBorder="1" applyAlignment="1">
      <alignment horizontal="center" textRotation="90"/>
    </xf>
    <xf numFmtId="49" fontId="8" fillId="11" borderId="3" xfId="0" applyNumberFormat="1" applyFont="1" applyFill="1" applyBorder="1" applyAlignment="1" applyProtection="1">
      <alignment horizontal="center" vertical="center" textRotation="90"/>
      <protection hidden="1"/>
    </xf>
    <xf numFmtId="0" fontId="0" fillId="0" borderId="10" xfId="0" applyBorder="1" applyProtection="1">
      <protection hidden="1"/>
    </xf>
    <xf numFmtId="0" fontId="24" fillId="11" borderId="36" xfId="0" applyFont="1" applyFill="1" applyBorder="1" applyAlignment="1">
      <alignment horizontal="left" vertical="center" wrapText="1"/>
    </xf>
    <xf numFmtId="0" fontId="0" fillId="0" borderId="47" xfId="0" applyBorder="1"/>
    <xf numFmtId="49" fontId="8" fillId="11" borderId="12" xfId="0" applyNumberFormat="1" applyFont="1" applyFill="1" applyBorder="1" applyAlignment="1" applyProtection="1">
      <alignment horizontal="center" vertical="center" textRotation="90"/>
      <protection hidden="1"/>
    </xf>
    <xf numFmtId="0" fontId="0" fillId="0" borderId="7" xfId="0" applyBorder="1" applyProtection="1">
      <protection hidden="1"/>
    </xf>
    <xf numFmtId="0" fontId="0" fillId="0" borderId="9" xfId="0" applyBorder="1" applyProtection="1">
      <protection hidden="1"/>
    </xf>
    <xf numFmtId="49" fontId="8" fillId="11" borderId="18" xfId="0" applyNumberFormat="1" applyFont="1" applyFill="1" applyBorder="1" applyAlignment="1" applyProtection="1">
      <alignment horizontal="center" vertical="center"/>
      <protection hidden="1"/>
    </xf>
    <xf numFmtId="0" fontId="0" fillId="0" borderId="37" xfId="0" applyBorder="1" applyProtection="1">
      <protection hidden="1"/>
    </xf>
    <xf numFmtId="0" fontId="0" fillId="0" borderId="18" xfId="0" applyBorder="1" applyProtection="1">
      <protection hidden="1"/>
    </xf>
    <xf numFmtId="0" fontId="8" fillId="0" borderId="0" xfId="0" applyFont="1" applyAlignment="1">
      <alignment horizontal="center"/>
    </xf>
    <xf numFmtId="0" fontId="8" fillId="6" borderId="0" xfId="0" applyFont="1" applyFill="1"/>
    <xf numFmtId="0" fontId="24" fillId="11" borderId="27" xfId="0" applyFont="1" applyFill="1" applyBorder="1" applyAlignment="1">
      <alignment horizontal="left" vertical="center" wrapText="1"/>
    </xf>
    <xf numFmtId="0" fontId="0" fillId="0" borderId="39" xfId="0" applyBorder="1"/>
    <xf numFmtId="0" fontId="18" fillId="5" borderId="27" xfId="0" applyFont="1" applyFill="1" applyBorder="1" applyAlignment="1">
      <alignment horizontal="center" vertical="center" wrapText="1"/>
    </xf>
    <xf numFmtId="0" fontId="0" fillId="0" borderId="45" xfId="0" applyBorder="1"/>
    <xf numFmtId="0" fontId="0" fillId="0" borderId="30" xfId="0" applyBorder="1"/>
    <xf numFmtId="0" fontId="9" fillId="14" borderId="1" xfId="0" applyFont="1" applyFill="1" applyBorder="1" applyAlignment="1">
      <alignment horizontal="center" vertical="center" wrapText="1"/>
    </xf>
    <xf numFmtId="0" fontId="0" fillId="0" borderId="20" xfId="0" applyBorder="1"/>
    <xf numFmtId="0" fontId="22" fillId="11" borderId="27" xfId="0" applyFont="1" applyFill="1" applyBorder="1" applyAlignment="1">
      <alignment horizontal="center" vertical="center" textRotation="90" wrapText="1"/>
    </xf>
    <xf numFmtId="0" fontId="20" fillId="0" borderId="0" xfId="0" applyFont="1" applyAlignment="1">
      <alignment horizontal="center" vertical="center"/>
    </xf>
    <xf numFmtId="0" fontId="8" fillId="11" borderId="0" xfId="0" applyFont="1" applyFill="1" applyAlignment="1">
      <alignment horizontal="left"/>
    </xf>
    <xf numFmtId="0" fontId="8" fillId="13" borderId="0" xfId="0" applyFont="1" applyFill="1"/>
    <xf numFmtId="0" fontId="8" fillId="11" borderId="0" xfId="0" applyFont="1" applyFill="1"/>
    <xf numFmtId="0" fontId="22" fillId="11" borderId="5" xfId="0" applyFont="1" applyFill="1" applyBorder="1" applyAlignment="1">
      <alignment horizontal="center" vertical="center"/>
    </xf>
    <xf numFmtId="0" fontId="0" fillId="0" borderId="55" xfId="0" applyBorder="1"/>
    <xf numFmtId="0" fontId="0" fillId="0" borderId="5" xfId="0" applyBorder="1"/>
    <xf numFmtId="0" fontId="22" fillId="11" borderId="27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left" vertical="center" wrapText="1"/>
    </xf>
    <xf numFmtId="0" fontId="0" fillId="0" borderId="48" xfId="0" applyBorder="1"/>
    <xf numFmtId="0" fontId="17" fillId="5" borderId="27" xfId="0" applyFont="1" applyFill="1" applyBorder="1" applyAlignment="1">
      <alignment horizontal="left" vertical="center"/>
    </xf>
    <xf numFmtId="0" fontId="18" fillId="5" borderId="27" xfId="0" applyFont="1" applyFill="1" applyBorder="1" applyAlignment="1">
      <alignment horizontal="center" vertical="center" textRotation="90" wrapText="1"/>
    </xf>
    <xf numFmtId="0" fontId="8" fillId="5" borderId="0" xfId="0" applyFont="1" applyFill="1" applyAlignment="1">
      <alignment horizontal="left"/>
    </xf>
    <xf numFmtId="0" fontId="8" fillId="5" borderId="0" xfId="0" applyFont="1" applyFill="1"/>
    <xf numFmtId="0" fontId="18" fillId="5" borderId="5" xfId="0" applyFont="1" applyFill="1" applyBorder="1" applyAlignment="1">
      <alignment horizontal="center" vertical="center"/>
    </xf>
    <xf numFmtId="0" fontId="17" fillId="5" borderId="28" xfId="0" applyFont="1" applyFill="1" applyBorder="1" applyAlignment="1">
      <alignment horizontal="left" vertical="center" wrapText="1"/>
    </xf>
    <xf numFmtId="0" fontId="0" fillId="0" borderId="50" xfId="0" applyBorder="1"/>
    <xf numFmtId="0" fontId="9" fillId="5" borderId="6" xfId="0" applyFont="1" applyFill="1" applyBorder="1" applyAlignment="1">
      <alignment horizontal="center" vertical="center" wrapText="1"/>
    </xf>
  </cellXfs>
  <cellStyles count="7">
    <cellStyle name="Вывод 2" xfId="3" xr:uid="{00000000-0005-0000-0000-000003000000}"/>
    <cellStyle name="Нейтральный 2" xfId="2" xr:uid="{00000000-0005-0000-0000-000002000000}"/>
    <cellStyle name="Обычный" xfId="0" builtinId="0"/>
    <cellStyle name="Обычный 2" xfId="5" xr:uid="{00000000-0005-0000-0000-000005000000}"/>
    <cellStyle name="Обычный 4" xfId="4" xr:uid="{00000000-0005-0000-0000-000004000000}"/>
    <cellStyle name="Обычный 4 2" xfId="6" xr:uid="{00000000-0005-0000-0000-000006000000}"/>
    <cellStyle name="Хорош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3"/>
  <sheetViews>
    <sheetView topLeftCell="A5" zoomScale="89" zoomScaleNormal="89" workbookViewId="0">
      <selection activeCell="AO43" sqref="AO43"/>
    </sheetView>
  </sheetViews>
  <sheetFormatPr defaultRowHeight="13.2" x14ac:dyDescent="0.25"/>
  <cols>
    <col min="1" max="1" width="9.109375" style="1" customWidth="1"/>
    <col min="2" max="2" width="26.109375" style="34" customWidth="1"/>
    <col min="3" max="3" width="9.109375" style="1" customWidth="1"/>
    <col min="4" max="20" width="3.88671875" style="1" customWidth="1"/>
    <col min="21" max="21" width="5.109375" style="1" customWidth="1"/>
    <col min="22" max="22" width="5" style="1" customWidth="1"/>
    <col min="23" max="23" width="4.5546875" style="1" customWidth="1"/>
    <col min="24" max="31" width="3.88671875" style="1" customWidth="1"/>
    <col min="32" max="32" width="3.5546875" style="1" customWidth="1"/>
    <col min="33" max="45" width="3.88671875" style="1" customWidth="1"/>
    <col min="46" max="46" width="4.44140625" style="1" customWidth="1"/>
    <col min="47" max="47" width="4" style="1" customWidth="1"/>
    <col min="48" max="48" width="3.88671875" style="1" customWidth="1"/>
    <col min="49" max="49" width="6.109375" style="1" customWidth="1"/>
    <col min="50" max="55" width="3.88671875" style="1" customWidth="1"/>
    <col min="56" max="56" width="8.88671875" style="1" customWidth="1"/>
    <col min="57" max="57" width="7.88671875" style="1" customWidth="1"/>
    <col min="58" max="62" width="9.109375" style="1" customWidth="1"/>
    <col min="63" max="255" width="9.109375" style="2" customWidth="1"/>
    <col min="256" max="256" width="5.88671875" style="2" customWidth="1"/>
    <col min="257" max="257" width="9.109375" style="2" customWidth="1"/>
    <col min="258" max="258" width="27.6640625" style="2" customWidth="1"/>
    <col min="259" max="259" width="9.109375" style="2" customWidth="1"/>
    <col min="260" max="276" width="3.88671875" style="2" customWidth="1"/>
    <col min="277" max="277" width="5.109375" style="2" customWidth="1"/>
    <col min="278" max="278" width="5" style="2" customWidth="1"/>
    <col min="279" max="279" width="4.5546875" style="2" customWidth="1"/>
    <col min="280" max="287" width="3.88671875" style="2" customWidth="1"/>
    <col min="288" max="288" width="3.5546875" style="2" customWidth="1"/>
    <col min="289" max="302" width="3.88671875" style="2" customWidth="1"/>
    <col min="303" max="303" width="5.44140625" style="2" customWidth="1"/>
    <col min="304" max="304" width="3.88671875" style="2" customWidth="1"/>
    <col min="305" max="305" width="4.6640625" style="2" customWidth="1"/>
    <col min="306" max="311" width="3.88671875" style="2" customWidth="1"/>
    <col min="312" max="312" width="8.88671875" style="2" customWidth="1"/>
    <col min="313" max="313" width="7.88671875" style="2" customWidth="1"/>
    <col min="314" max="511" width="9.109375" style="2" customWidth="1"/>
    <col min="512" max="512" width="5.88671875" style="2" customWidth="1"/>
    <col min="513" max="513" width="9.109375" style="2" customWidth="1"/>
    <col min="514" max="514" width="27.6640625" style="2" customWidth="1"/>
    <col min="515" max="515" width="9.109375" style="2" customWidth="1"/>
    <col min="516" max="532" width="3.88671875" style="2" customWidth="1"/>
    <col min="533" max="533" width="5.109375" style="2" customWidth="1"/>
    <col min="534" max="534" width="5" style="2" customWidth="1"/>
    <col min="535" max="535" width="4.5546875" style="2" customWidth="1"/>
    <col min="536" max="543" width="3.88671875" style="2" customWidth="1"/>
    <col min="544" max="544" width="3.5546875" style="2" customWidth="1"/>
    <col min="545" max="558" width="3.88671875" style="2" customWidth="1"/>
    <col min="559" max="559" width="5.44140625" style="2" customWidth="1"/>
    <col min="560" max="560" width="3.88671875" style="2" customWidth="1"/>
    <col min="561" max="561" width="4.6640625" style="2" customWidth="1"/>
    <col min="562" max="567" width="3.88671875" style="2" customWidth="1"/>
    <col min="568" max="568" width="8.88671875" style="2" customWidth="1"/>
    <col min="569" max="569" width="7.88671875" style="2" customWidth="1"/>
    <col min="570" max="767" width="9.109375" style="2" customWidth="1"/>
    <col min="768" max="768" width="5.88671875" style="2" customWidth="1"/>
    <col min="769" max="769" width="9.109375" style="2" customWidth="1"/>
    <col min="770" max="770" width="27.6640625" style="2" customWidth="1"/>
    <col min="771" max="771" width="9.109375" style="2" customWidth="1"/>
    <col min="772" max="788" width="3.88671875" style="2" customWidth="1"/>
    <col min="789" max="789" width="5.109375" style="2" customWidth="1"/>
    <col min="790" max="790" width="5" style="2" customWidth="1"/>
    <col min="791" max="791" width="4.5546875" style="2" customWidth="1"/>
    <col min="792" max="799" width="3.88671875" style="2" customWidth="1"/>
    <col min="800" max="800" width="3.5546875" style="2" customWidth="1"/>
    <col min="801" max="814" width="3.88671875" style="2" customWidth="1"/>
    <col min="815" max="815" width="5.44140625" style="2" customWidth="1"/>
    <col min="816" max="816" width="3.88671875" style="2" customWidth="1"/>
    <col min="817" max="817" width="4.6640625" style="2" customWidth="1"/>
    <col min="818" max="823" width="3.88671875" style="2" customWidth="1"/>
    <col min="824" max="824" width="8.88671875" style="2" customWidth="1"/>
    <col min="825" max="825" width="7.88671875" style="2" customWidth="1"/>
    <col min="826" max="1023" width="9.109375" style="2" customWidth="1"/>
    <col min="1024" max="1024" width="5.88671875" style="2" customWidth="1"/>
    <col min="1025" max="1025" width="9.109375" style="2" customWidth="1"/>
    <col min="1026" max="1026" width="27.6640625" style="2" customWidth="1"/>
    <col min="1027" max="1027" width="9.109375" style="2" customWidth="1"/>
    <col min="1028" max="1044" width="3.88671875" style="2" customWidth="1"/>
    <col min="1045" max="1045" width="5.109375" style="2" customWidth="1"/>
    <col min="1046" max="1046" width="5" style="2" customWidth="1"/>
    <col min="1047" max="1047" width="4.5546875" style="2" customWidth="1"/>
    <col min="1048" max="1055" width="3.88671875" style="2" customWidth="1"/>
    <col min="1056" max="1056" width="3.5546875" style="2" customWidth="1"/>
    <col min="1057" max="1070" width="3.88671875" style="2" customWidth="1"/>
    <col min="1071" max="1071" width="5.44140625" style="2" customWidth="1"/>
    <col min="1072" max="1072" width="3.88671875" style="2" customWidth="1"/>
    <col min="1073" max="1073" width="4.6640625" style="2" customWidth="1"/>
    <col min="1074" max="1079" width="3.88671875" style="2" customWidth="1"/>
    <col min="1080" max="1080" width="8.88671875" style="2" customWidth="1"/>
    <col min="1081" max="1081" width="7.88671875" style="2" customWidth="1"/>
    <col min="1082" max="1279" width="9.109375" style="2" customWidth="1"/>
    <col min="1280" max="1280" width="5.88671875" style="2" customWidth="1"/>
    <col min="1281" max="1281" width="9.109375" style="2" customWidth="1"/>
    <col min="1282" max="1282" width="27.6640625" style="2" customWidth="1"/>
    <col min="1283" max="1283" width="9.109375" style="2" customWidth="1"/>
    <col min="1284" max="1300" width="3.88671875" style="2" customWidth="1"/>
    <col min="1301" max="1301" width="5.109375" style="2" customWidth="1"/>
    <col min="1302" max="1302" width="5" style="2" customWidth="1"/>
    <col min="1303" max="1303" width="4.5546875" style="2" customWidth="1"/>
    <col min="1304" max="1311" width="3.88671875" style="2" customWidth="1"/>
    <col min="1312" max="1312" width="3.5546875" style="2" customWidth="1"/>
    <col min="1313" max="1326" width="3.88671875" style="2" customWidth="1"/>
    <col min="1327" max="1327" width="5.44140625" style="2" customWidth="1"/>
    <col min="1328" max="1328" width="3.88671875" style="2" customWidth="1"/>
    <col min="1329" max="1329" width="4.6640625" style="2" customWidth="1"/>
    <col min="1330" max="1335" width="3.88671875" style="2" customWidth="1"/>
    <col min="1336" max="1336" width="8.88671875" style="2" customWidth="1"/>
    <col min="1337" max="1337" width="7.88671875" style="2" customWidth="1"/>
    <col min="1338" max="1535" width="9.109375" style="2" customWidth="1"/>
    <col min="1536" max="1536" width="5.88671875" style="2" customWidth="1"/>
    <col min="1537" max="1537" width="9.109375" style="2" customWidth="1"/>
    <col min="1538" max="1538" width="27.6640625" style="2" customWidth="1"/>
    <col min="1539" max="1539" width="9.109375" style="2" customWidth="1"/>
    <col min="1540" max="1556" width="3.88671875" style="2" customWidth="1"/>
    <col min="1557" max="1557" width="5.109375" style="2" customWidth="1"/>
    <col min="1558" max="1558" width="5" style="2" customWidth="1"/>
    <col min="1559" max="1559" width="4.5546875" style="2" customWidth="1"/>
    <col min="1560" max="1567" width="3.88671875" style="2" customWidth="1"/>
    <col min="1568" max="1568" width="3.5546875" style="2" customWidth="1"/>
    <col min="1569" max="1582" width="3.88671875" style="2" customWidth="1"/>
    <col min="1583" max="1583" width="5.44140625" style="2" customWidth="1"/>
    <col min="1584" max="1584" width="3.88671875" style="2" customWidth="1"/>
    <col min="1585" max="1585" width="4.6640625" style="2" customWidth="1"/>
    <col min="1586" max="1591" width="3.88671875" style="2" customWidth="1"/>
    <col min="1592" max="1592" width="8.88671875" style="2" customWidth="1"/>
    <col min="1593" max="1593" width="7.88671875" style="2" customWidth="1"/>
    <col min="1594" max="1791" width="9.109375" style="2" customWidth="1"/>
    <col min="1792" max="1792" width="5.88671875" style="2" customWidth="1"/>
    <col min="1793" max="1793" width="9.109375" style="2" customWidth="1"/>
    <col min="1794" max="1794" width="27.6640625" style="2" customWidth="1"/>
    <col min="1795" max="1795" width="9.109375" style="2" customWidth="1"/>
    <col min="1796" max="1812" width="3.88671875" style="2" customWidth="1"/>
    <col min="1813" max="1813" width="5.109375" style="2" customWidth="1"/>
    <col min="1814" max="1814" width="5" style="2" customWidth="1"/>
    <col min="1815" max="1815" width="4.5546875" style="2" customWidth="1"/>
    <col min="1816" max="1823" width="3.88671875" style="2" customWidth="1"/>
    <col min="1824" max="1824" width="3.5546875" style="2" customWidth="1"/>
    <col min="1825" max="1838" width="3.88671875" style="2" customWidth="1"/>
    <col min="1839" max="1839" width="5.44140625" style="2" customWidth="1"/>
    <col min="1840" max="1840" width="3.88671875" style="2" customWidth="1"/>
    <col min="1841" max="1841" width="4.6640625" style="2" customWidth="1"/>
    <col min="1842" max="1847" width="3.88671875" style="2" customWidth="1"/>
    <col min="1848" max="1848" width="8.88671875" style="2" customWidth="1"/>
    <col min="1849" max="1849" width="7.88671875" style="2" customWidth="1"/>
    <col min="1850" max="2047" width="9.109375" style="2" customWidth="1"/>
    <col min="2048" max="2048" width="5.88671875" style="2" customWidth="1"/>
    <col min="2049" max="2049" width="9.109375" style="2" customWidth="1"/>
    <col min="2050" max="2050" width="27.6640625" style="2" customWidth="1"/>
    <col min="2051" max="2051" width="9.109375" style="2" customWidth="1"/>
    <col min="2052" max="2068" width="3.88671875" style="2" customWidth="1"/>
    <col min="2069" max="2069" width="5.109375" style="2" customWidth="1"/>
    <col min="2070" max="2070" width="5" style="2" customWidth="1"/>
    <col min="2071" max="2071" width="4.5546875" style="2" customWidth="1"/>
    <col min="2072" max="2079" width="3.88671875" style="2" customWidth="1"/>
    <col min="2080" max="2080" width="3.5546875" style="2" customWidth="1"/>
    <col min="2081" max="2094" width="3.88671875" style="2" customWidth="1"/>
    <col min="2095" max="2095" width="5.44140625" style="2" customWidth="1"/>
    <col min="2096" max="2096" width="3.88671875" style="2" customWidth="1"/>
    <col min="2097" max="2097" width="4.6640625" style="2" customWidth="1"/>
    <col min="2098" max="2103" width="3.88671875" style="2" customWidth="1"/>
    <col min="2104" max="2104" width="8.88671875" style="2" customWidth="1"/>
    <col min="2105" max="2105" width="7.88671875" style="2" customWidth="1"/>
    <col min="2106" max="2303" width="9.109375" style="2" customWidth="1"/>
    <col min="2304" max="2304" width="5.88671875" style="2" customWidth="1"/>
    <col min="2305" max="2305" width="9.109375" style="2" customWidth="1"/>
    <col min="2306" max="2306" width="27.6640625" style="2" customWidth="1"/>
    <col min="2307" max="2307" width="9.109375" style="2" customWidth="1"/>
    <col min="2308" max="2324" width="3.88671875" style="2" customWidth="1"/>
    <col min="2325" max="2325" width="5.109375" style="2" customWidth="1"/>
    <col min="2326" max="2326" width="5" style="2" customWidth="1"/>
    <col min="2327" max="2327" width="4.5546875" style="2" customWidth="1"/>
    <col min="2328" max="2335" width="3.88671875" style="2" customWidth="1"/>
    <col min="2336" max="2336" width="3.5546875" style="2" customWidth="1"/>
    <col min="2337" max="2350" width="3.88671875" style="2" customWidth="1"/>
    <col min="2351" max="2351" width="5.44140625" style="2" customWidth="1"/>
    <col min="2352" max="2352" width="3.88671875" style="2" customWidth="1"/>
    <col min="2353" max="2353" width="4.6640625" style="2" customWidth="1"/>
    <col min="2354" max="2359" width="3.88671875" style="2" customWidth="1"/>
    <col min="2360" max="2360" width="8.88671875" style="2" customWidth="1"/>
    <col min="2361" max="2361" width="7.88671875" style="2" customWidth="1"/>
    <col min="2362" max="2559" width="9.109375" style="2" customWidth="1"/>
    <col min="2560" max="2560" width="5.88671875" style="2" customWidth="1"/>
    <col min="2561" max="2561" width="9.109375" style="2" customWidth="1"/>
    <col min="2562" max="2562" width="27.6640625" style="2" customWidth="1"/>
    <col min="2563" max="2563" width="9.109375" style="2" customWidth="1"/>
    <col min="2564" max="2580" width="3.88671875" style="2" customWidth="1"/>
    <col min="2581" max="2581" width="5.109375" style="2" customWidth="1"/>
    <col min="2582" max="2582" width="5" style="2" customWidth="1"/>
    <col min="2583" max="2583" width="4.5546875" style="2" customWidth="1"/>
    <col min="2584" max="2591" width="3.88671875" style="2" customWidth="1"/>
    <col min="2592" max="2592" width="3.5546875" style="2" customWidth="1"/>
    <col min="2593" max="2606" width="3.88671875" style="2" customWidth="1"/>
    <col min="2607" max="2607" width="5.44140625" style="2" customWidth="1"/>
    <col min="2608" max="2608" width="3.88671875" style="2" customWidth="1"/>
    <col min="2609" max="2609" width="4.6640625" style="2" customWidth="1"/>
    <col min="2610" max="2615" width="3.88671875" style="2" customWidth="1"/>
    <col min="2616" max="2616" width="8.88671875" style="2" customWidth="1"/>
    <col min="2617" max="2617" width="7.88671875" style="2" customWidth="1"/>
    <col min="2618" max="2815" width="9.109375" style="2" customWidth="1"/>
    <col min="2816" max="2816" width="5.88671875" style="2" customWidth="1"/>
    <col min="2817" max="2817" width="9.109375" style="2" customWidth="1"/>
    <col min="2818" max="2818" width="27.6640625" style="2" customWidth="1"/>
    <col min="2819" max="2819" width="9.109375" style="2" customWidth="1"/>
    <col min="2820" max="2836" width="3.88671875" style="2" customWidth="1"/>
    <col min="2837" max="2837" width="5.109375" style="2" customWidth="1"/>
    <col min="2838" max="2838" width="5" style="2" customWidth="1"/>
    <col min="2839" max="2839" width="4.5546875" style="2" customWidth="1"/>
    <col min="2840" max="2847" width="3.88671875" style="2" customWidth="1"/>
    <col min="2848" max="2848" width="3.5546875" style="2" customWidth="1"/>
    <col min="2849" max="2862" width="3.88671875" style="2" customWidth="1"/>
    <col min="2863" max="2863" width="5.44140625" style="2" customWidth="1"/>
    <col min="2864" max="2864" width="3.88671875" style="2" customWidth="1"/>
    <col min="2865" max="2865" width="4.6640625" style="2" customWidth="1"/>
    <col min="2866" max="2871" width="3.88671875" style="2" customWidth="1"/>
    <col min="2872" max="2872" width="8.88671875" style="2" customWidth="1"/>
    <col min="2873" max="2873" width="7.88671875" style="2" customWidth="1"/>
    <col min="2874" max="3071" width="9.109375" style="2" customWidth="1"/>
    <col min="3072" max="3072" width="5.88671875" style="2" customWidth="1"/>
    <col min="3073" max="3073" width="9.109375" style="2" customWidth="1"/>
    <col min="3074" max="3074" width="27.6640625" style="2" customWidth="1"/>
    <col min="3075" max="3075" width="9.109375" style="2" customWidth="1"/>
    <col min="3076" max="3092" width="3.88671875" style="2" customWidth="1"/>
    <col min="3093" max="3093" width="5.109375" style="2" customWidth="1"/>
    <col min="3094" max="3094" width="5" style="2" customWidth="1"/>
    <col min="3095" max="3095" width="4.5546875" style="2" customWidth="1"/>
    <col min="3096" max="3103" width="3.88671875" style="2" customWidth="1"/>
    <col min="3104" max="3104" width="3.5546875" style="2" customWidth="1"/>
    <col min="3105" max="3118" width="3.88671875" style="2" customWidth="1"/>
    <col min="3119" max="3119" width="5.44140625" style="2" customWidth="1"/>
    <col min="3120" max="3120" width="3.88671875" style="2" customWidth="1"/>
    <col min="3121" max="3121" width="4.6640625" style="2" customWidth="1"/>
    <col min="3122" max="3127" width="3.88671875" style="2" customWidth="1"/>
    <col min="3128" max="3128" width="8.88671875" style="2" customWidth="1"/>
    <col min="3129" max="3129" width="7.88671875" style="2" customWidth="1"/>
    <col min="3130" max="3327" width="9.109375" style="2" customWidth="1"/>
    <col min="3328" max="3328" width="5.88671875" style="2" customWidth="1"/>
    <col min="3329" max="3329" width="9.109375" style="2" customWidth="1"/>
    <col min="3330" max="3330" width="27.6640625" style="2" customWidth="1"/>
    <col min="3331" max="3331" width="9.109375" style="2" customWidth="1"/>
    <col min="3332" max="3348" width="3.88671875" style="2" customWidth="1"/>
    <col min="3349" max="3349" width="5.109375" style="2" customWidth="1"/>
    <col min="3350" max="3350" width="5" style="2" customWidth="1"/>
    <col min="3351" max="3351" width="4.5546875" style="2" customWidth="1"/>
    <col min="3352" max="3359" width="3.88671875" style="2" customWidth="1"/>
    <col min="3360" max="3360" width="3.5546875" style="2" customWidth="1"/>
    <col min="3361" max="3374" width="3.88671875" style="2" customWidth="1"/>
    <col min="3375" max="3375" width="5.44140625" style="2" customWidth="1"/>
    <col min="3376" max="3376" width="3.88671875" style="2" customWidth="1"/>
    <col min="3377" max="3377" width="4.6640625" style="2" customWidth="1"/>
    <col min="3378" max="3383" width="3.88671875" style="2" customWidth="1"/>
    <col min="3384" max="3384" width="8.88671875" style="2" customWidth="1"/>
    <col min="3385" max="3385" width="7.88671875" style="2" customWidth="1"/>
    <col min="3386" max="3583" width="9.109375" style="2" customWidth="1"/>
    <col min="3584" max="3584" width="5.88671875" style="2" customWidth="1"/>
    <col min="3585" max="3585" width="9.109375" style="2" customWidth="1"/>
    <col min="3586" max="3586" width="27.6640625" style="2" customWidth="1"/>
    <col min="3587" max="3587" width="9.109375" style="2" customWidth="1"/>
    <col min="3588" max="3604" width="3.88671875" style="2" customWidth="1"/>
    <col min="3605" max="3605" width="5.109375" style="2" customWidth="1"/>
    <col min="3606" max="3606" width="5" style="2" customWidth="1"/>
    <col min="3607" max="3607" width="4.5546875" style="2" customWidth="1"/>
    <col min="3608" max="3615" width="3.88671875" style="2" customWidth="1"/>
    <col min="3616" max="3616" width="3.5546875" style="2" customWidth="1"/>
    <col min="3617" max="3630" width="3.88671875" style="2" customWidth="1"/>
    <col min="3631" max="3631" width="5.44140625" style="2" customWidth="1"/>
    <col min="3632" max="3632" width="3.88671875" style="2" customWidth="1"/>
    <col min="3633" max="3633" width="4.6640625" style="2" customWidth="1"/>
    <col min="3634" max="3639" width="3.88671875" style="2" customWidth="1"/>
    <col min="3640" max="3640" width="8.88671875" style="2" customWidth="1"/>
    <col min="3641" max="3641" width="7.88671875" style="2" customWidth="1"/>
    <col min="3642" max="3839" width="9.109375" style="2" customWidth="1"/>
    <col min="3840" max="3840" width="5.88671875" style="2" customWidth="1"/>
    <col min="3841" max="3841" width="9.109375" style="2" customWidth="1"/>
    <col min="3842" max="3842" width="27.6640625" style="2" customWidth="1"/>
    <col min="3843" max="3843" width="9.109375" style="2" customWidth="1"/>
    <col min="3844" max="3860" width="3.88671875" style="2" customWidth="1"/>
    <col min="3861" max="3861" width="5.109375" style="2" customWidth="1"/>
    <col min="3862" max="3862" width="5" style="2" customWidth="1"/>
    <col min="3863" max="3863" width="4.5546875" style="2" customWidth="1"/>
    <col min="3864" max="3871" width="3.88671875" style="2" customWidth="1"/>
    <col min="3872" max="3872" width="3.5546875" style="2" customWidth="1"/>
    <col min="3873" max="3886" width="3.88671875" style="2" customWidth="1"/>
    <col min="3887" max="3887" width="5.44140625" style="2" customWidth="1"/>
    <col min="3888" max="3888" width="3.88671875" style="2" customWidth="1"/>
    <col min="3889" max="3889" width="4.6640625" style="2" customWidth="1"/>
    <col min="3890" max="3895" width="3.88671875" style="2" customWidth="1"/>
    <col min="3896" max="3896" width="8.88671875" style="2" customWidth="1"/>
    <col min="3897" max="3897" width="7.88671875" style="2" customWidth="1"/>
    <col min="3898" max="4095" width="9.109375" style="2" customWidth="1"/>
    <col min="4096" max="4096" width="5.88671875" style="2" customWidth="1"/>
    <col min="4097" max="4097" width="9.109375" style="2" customWidth="1"/>
    <col min="4098" max="4098" width="27.6640625" style="2" customWidth="1"/>
    <col min="4099" max="4099" width="9.109375" style="2" customWidth="1"/>
    <col min="4100" max="4116" width="3.88671875" style="2" customWidth="1"/>
    <col min="4117" max="4117" width="5.109375" style="2" customWidth="1"/>
    <col min="4118" max="4118" width="5" style="2" customWidth="1"/>
    <col min="4119" max="4119" width="4.5546875" style="2" customWidth="1"/>
    <col min="4120" max="4127" width="3.88671875" style="2" customWidth="1"/>
    <col min="4128" max="4128" width="3.5546875" style="2" customWidth="1"/>
    <col min="4129" max="4142" width="3.88671875" style="2" customWidth="1"/>
    <col min="4143" max="4143" width="5.44140625" style="2" customWidth="1"/>
    <col min="4144" max="4144" width="3.88671875" style="2" customWidth="1"/>
    <col min="4145" max="4145" width="4.6640625" style="2" customWidth="1"/>
    <col min="4146" max="4151" width="3.88671875" style="2" customWidth="1"/>
    <col min="4152" max="4152" width="8.88671875" style="2" customWidth="1"/>
    <col min="4153" max="4153" width="7.88671875" style="2" customWidth="1"/>
    <col min="4154" max="4351" width="9.109375" style="2" customWidth="1"/>
    <col min="4352" max="4352" width="5.88671875" style="2" customWidth="1"/>
    <col min="4353" max="4353" width="9.109375" style="2" customWidth="1"/>
    <col min="4354" max="4354" width="27.6640625" style="2" customWidth="1"/>
    <col min="4355" max="4355" width="9.109375" style="2" customWidth="1"/>
    <col min="4356" max="4372" width="3.88671875" style="2" customWidth="1"/>
    <col min="4373" max="4373" width="5.109375" style="2" customWidth="1"/>
    <col min="4374" max="4374" width="5" style="2" customWidth="1"/>
    <col min="4375" max="4375" width="4.5546875" style="2" customWidth="1"/>
    <col min="4376" max="4383" width="3.88671875" style="2" customWidth="1"/>
    <col min="4384" max="4384" width="3.5546875" style="2" customWidth="1"/>
    <col min="4385" max="4398" width="3.88671875" style="2" customWidth="1"/>
    <col min="4399" max="4399" width="5.44140625" style="2" customWidth="1"/>
    <col min="4400" max="4400" width="3.88671875" style="2" customWidth="1"/>
    <col min="4401" max="4401" width="4.6640625" style="2" customWidth="1"/>
    <col min="4402" max="4407" width="3.88671875" style="2" customWidth="1"/>
    <col min="4408" max="4408" width="8.88671875" style="2" customWidth="1"/>
    <col min="4409" max="4409" width="7.88671875" style="2" customWidth="1"/>
    <col min="4410" max="4607" width="9.109375" style="2" customWidth="1"/>
    <col min="4608" max="4608" width="5.88671875" style="2" customWidth="1"/>
    <col min="4609" max="4609" width="9.109375" style="2" customWidth="1"/>
    <col min="4610" max="4610" width="27.6640625" style="2" customWidth="1"/>
    <col min="4611" max="4611" width="9.109375" style="2" customWidth="1"/>
    <col min="4612" max="4628" width="3.88671875" style="2" customWidth="1"/>
    <col min="4629" max="4629" width="5.109375" style="2" customWidth="1"/>
    <col min="4630" max="4630" width="5" style="2" customWidth="1"/>
    <col min="4631" max="4631" width="4.5546875" style="2" customWidth="1"/>
    <col min="4632" max="4639" width="3.88671875" style="2" customWidth="1"/>
    <col min="4640" max="4640" width="3.5546875" style="2" customWidth="1"/>
    <col min="4641" max="4654" width="3.88671875" style="2" customWidth="1"/>
    <col min="4655" max="4655" width="5.44140625" style="2" customWidth="1"/>
    <col min="4656" max="4656" width="3.88671875" style="2" customWidth="1"/>
    <col min="4657" max="4657" width="4.6640625" style="2" customWidth="1"/>
    <col min="4658" max="4663" width="3.88671875" style="2" customWidth="1"/>
    <col min="4664" max="4664" width="8.88671875" style="2" customWidth="1"/>
    <col min="4665" max="4665" width="7.88671875" style="2" customWidth="1"/>
    <col min="4666" max="4863" width="9.109375" style="2" customWidth="1"/>
    <col min="4864" max="4864" width="5.88671875" style="2" customWidth="1"/>
    <col min="4865" max="4865" width="9.109375" style="2" customWidth="1"/>
    <col min="4866" max="4866" width="27.6640625" style="2" customWidth="1"/>
    <col min="4867" max="4867" width="9.109375" style="2" customWidth="1"/>
    <col min="4868" max="4884" width="3.88671875" style="2" customWidth="1"/>
    <col min="4885" max="4885" width="5.109375" style="2" customWidth="1"/>
    <col min="4886" max="4886" width="5" style="2" customWidth="1"/>
    <col min="4887" max="4887" width="4.5546875" style="2" customWidth="1"/>
    <col min="4888" max="4895" width="3.88671875" style="2" customWidth="1"/>
    <col min="4896" max="4896" width="3.5546875" style="2" customWidth="1"/>
    <col min="4897" max="4910" width="3.88671875" style="2" customWidth="1"/>
    <col min="4911" max="4911" width="5.44140625" style="2" customWidth="1"/>
    <col min="4912" max="4912" width="3.88671875" style="2" customWidth="1"/>
    <col min="4913" max="4913" width="4.6640625" style="2" customWidth="1"/>
    <col min="4914" max="4919" width="3.88671875" style="2" customWidth="1"/>
    <col min="4920" max="4920" width="8.88671875" style="2" customWidth="1"/>
    <col min="4921" max="4921" width="7.88671875" style="2" customWidth="1"/>
    <col min="4922" max="5119" width="9.109375" style="2" customWidth="1"/>
    <col min="5120" max="5120" width="5.88671875" style="2" customWidth="1"/>
    <col min="5121" max="5121" width="9.109375" style="2" customWidth="1"/>
    <col min="5122" max="5122" width="27.6640625" style="2" customWidth="1"/>
    <col min="5123" max="5123" width="9.109375" style="2" customWidth="1"/>
    <col min="5124" max="5140" width="3.88671875" style="2" customWidth="1"/>
    <col min="5141" max="5141" width="5.109375" style="2" customWidth="1"/>
    <col min="5142" max="5142" width="5" style="2" customWidth="1"/>
    <col min="5143" max="5143" width="4.5546875" style="2" customWidth="1"/>
    <col min="5144" max="5151" width="3.88671875" style="2" customWidth="1"/>
    <col min="5152" max="5152" width="3.5546875" style="2" customWidth="1"/>
    <col min="5153" max="5166" width="3.88671875" style="2" customWidth="1"/>
    <col min="5167" max="5167" width="5.44140625" style="2" customWidth="1"/>
    <col min="5168" max="5168" width="3.88671875" style="2" customWidth="1"/>
    <col min="5169" max="5169" width="4.6640625" style="2" customWidth="1"/>
    <col min="5170" max="5175" width="3.88671875" style="2" customWidth="1"/>
    <col min="5176" max="5176" width="8.88671875" style="2" customWidth="1"/>
    <col min="5177" max="5177" width="7.88671875" style="2" customWidth="1"/>
    <col min="5178" max="5375" width="9.109375" style="2" customWidth="1"/>
    <col min="5376" max="5376" width="5.88671875" style="2" customWidth="1"/>
    <col min="5377" max="5377" width="9.109375" style="2" customWidth="1"/>
    <col min="5378" max="5378" width="27.6640625" style="2" customWidth="1"/>
    <col min="5379" max="5379" width="9.109375" style="2" customWidth="1"/>
    <col min="5380" max="5396" width="3.88671875" style="2" customWidth="1"/>
    <col min="5397" max="5397" width="5.109375" style="2" customWidth="1"/>
    <col min="5398" max="5398" width="5" style="2" customWidth="1"/>
    <col min="5399" max="5399" width="4.5546875" style="2" customWidth="1"/>
    <col min="5400" max="5407" width="3.88671875" style="2" customWidth="1"/>
    <col min="5408" max="5408" width="3.5546875" style="2" customWidth="1"/>
    <col min="5409" max="5422" width="3.88671875" style="2" customWidth="1"/>
    <col min="5423" max="5423" width="5.44140625" style="2" customWidth="1"/>
    <col min="5424" max="5424" width="3.88671875" style="2" customWidth="1"/>
    <col min="5425" max="5425" width="4.6640625" style="2" customWidth="1"/>
    <col min="5426" max="5431" width="3.88671875" style="2" customWidth="1"/>
    <col min="5432" max="5432" width="8.88671875" style="2" customWidth="1"/>
    <col min="5433" max="5433" width="7.88671875" style="2" customWidth="1"/>
    <col min="5434" max="5631" width="9.109375" style="2" customWidth="1"/>
    <col min="5632" max="5632" width="5.88671875" style="2" customWidth="1"/>
    <col min="5633" max="5633" width="9.109375" style="2" customWidth="1"/>
    <col min="5634" max="5634" width="27.6640625" style="2" customWidth="1"/>
    <col min="5635" max="5635" width="9.109375" style="2" customWidth="1"/>
    <col min="5636" max="5652" width="3.88671875" style="2" customWidth="1"/>
    <col min="5653" max="5653" width="5.109375" style="2" customWidth="1"/>
    <col min="5654" max="5654" width="5" style="2" customWidth="1"/>
    <col min="5655" max="5655" width="4.5546875" style="2" customWidth="1"/>
    <col min="5656" max="5663" width="3.88671875" style="2" customWidth="1"/>
    <col min="5664" max="5664" width="3.5546875" style="2" customWidth="1"/>
    <col min="5665" max="5678" width="3.88671875" style="2" customWidth="1"/>
    <col min="5679" max="5679" width="5.44140625" style="2" customWidth="1"/>
    <col min="5680" max="5680" width="3.88671875" style="2" customWidth="1"/>
    <col min="5681" max="5681" width="4.6640625" style="2" customWidth="1"/>
    <col min="5682" max="5687" width="3.88671875" style="2" customWidth="1"/>
    <col min="5688" max="5688" width="8.88671875" style="2" customWidth="1"/>
    <col min="5689" max="5689" width="7.88671875" style="2" customWidth="1"/>
    <col min="5690" max="5887" width="9.109375" style="2" customWidth="1"/>
    <col min="5888" max="5888" width="5.88671875" style="2" customWidth="1"/>
    <col min="5889" max="5889" width="9.109375" style="2" customWidth="1"/>
    <col min="5890" max="5890" width="27.6640625" style="2" customWidth="1"/>
    <col min="5891" max="5891" width="9.109375" style="2" customWidth="1"/>
    <col min="5892" max="5908" width="3.88671875" style="2" customWidth="1"/>
    <col min="5909" max="5909" width="5.109375" style="2" customWidth="1"/>
    <col min="5910" max="5910" width="5" style="2" customWidth="1"/>
    <col min="5911" max="5911" width="4.5546875" style="2" customWidth="1"/>
    <col min="5912" max="5919" width="3.88671875" style="2" customWidth="1"/>
    <col min="5920" max="5920" width="3.5546875" style="2" customWidth="1"/>
    <col min="5921" max="5934" width="3.88671875" style="2" customWidth="1"/>
    <col min="5935" max="5935" width="5.44140625" style="2" customWidth="1"/>
    <col min="5936" max="5936" width="3.88671875" style="2" customWidth="1"/>
    <col min="5937" max="5937" width="4.6640625" style="2" customWidth="1"/>
    <col min="5938" max="5943" width="3.88671875" style="2" customWidth="1"/>
    <col min="5944" max="5944" width="8.88671875" style="2" customWidth="1"/>
    <col min="5945" max="5945" width="7.88671875" style="2" customWidth="1"/>
    <col min="5946" max="6143" width="9.109375" style="2" customWidth="1"/>
    <col min="6144" max="6144" width="5.88671875" style="2" customWidth="1"/>
    <col min="6145" max="6145" width="9.109375" style="2" customWidth="1"/>
    <col min="6146" max="6146" width="27.6640625" style="2" customWidth="1"/>
    <col min="6147" max="6147" width="9.109375" style="2" customWidth="1"/>
    <col min="6148" max="6164" width="3.88671875" style="2" customWidth="1"/>
    <col min="6165" max="6165" width="5.109375" style="2" customWidth="1"/>
    <col min="6166" max="6166" width="5" style="2" customWidth="1"/>
    <col min="6167" max="6167" width="4.5546875" style="2" customWidth="1"/>
    <col min="6168" max="6175" width="3.88671875" style="2" customWidth="1"/>
    <col min="6176" max="6176" width="3.5546875" style="2" customWidth="1"/>
    <col min="6177" max="6190" width="3.88671875" style="2" customWidth="1"/>
    <col min="6191" max="6191" width="5.44140625" style="2" customWidth="1"/>
    <col min="6192" max="6192" width="3.88671875" style="2" customWidth="1"/>
    <col min="6193" max="6193" width="4.6640625" style="2" customWidth="1"/>
    <col min="6194" max="6199" width="3.88671875" style="2" customWidth="1"/>
    <col min="6200" max="6200" width="8.88671875" style="2" customWidth="1"/>
    <col min="6201" max="6201" width="7.88671875" style="2" customWidth="1"/>
    <col min="6202" max="6399" width="9.109375" style="2" customWidth="1"/>
    <col min="6400" max="6400" width="5.88671875" style="2" customWidth="1"/>
    <col min="6401" max="6401" width="9.109375" style="2" customWidth="1"/>
    <col min="6402" max="6402" width="27.6640625" style="2" customWidth="1"/>
    <col min="6403" max="6403" width="9.109375" style="2" customWidth="1"/>
    <col min="6404" max="6420" width="3.88671875" style="2" customWidth="1"/>
    <col min="6421" max="6421" width="5.109375" style="2" customWidth="1"/>
    <col min="6422" max="6422" width="5" style="2" customWidth="1"/>
    <col min="6423" max="6423" width="4.5546875" style="2" customWidth="1"/>
    <col min="6424" max="6431" width="3.88671875" style="2" customWidth="1"/>
    <col min="6432" max="6432" width="3.5546875" style="2" customWidth="1"/>
    <col min="6433" max="6446" width="3.88671875" style="2" customWidth="1"/>
    <col min="6447" max="6447" width="5.44140625" style="2" customWidth="1"/>
    <col min="6448" max="6448" width="3.88671875" style="2" customWidth="1"/>
    <col min="6449" max="6449" width="4.6640625" style="2" customWidth="1"/>
    <col min="6450" max="6455" width="3.88671875" style="2" customWidth="1"/>
    <col min="6456" max="6456" width="8.88671875" style="2" customWidth="1"/>
    <col min="6457" max="6457" width="7.88671875" style="2" customWidth="1"/>
    <col min="6458" max="6655" width="9.109375" style="2" customWidth="1"/>
    <col min="6656" max="6656" width="5.88671875" style="2" customWidth="1"/>
    <col min="6657" max="6657" width="9.109375" style="2" customWidth="1"/>
    <col min="6658" max="6658" width="27.6640625" style="2" customWidth="1"/>
    <col min="6659" max="6659" width="9.109375" style="2" customWidth="1"/>
    <col min="6660" max="6676" width="3.88671875" style="2" customWidth="1"/>
    <col min="6677" max="6677" width="5.109375" style="2" customWidth="1"/>
    <col min="6678" max="6678" width="5" style="2" customWidth="1"/>
    <col min="6679" max="6679" width="4.5546875" style="2" customWidth="1"/>
    <col min="6680" max="6687" width="3.88671875" style="2" customWidth="1"/>
    <col min="6688" max="6688" width="3.5546875" style="2" customWidth="1"/>
    <col min="6689" max="6702" width="3.88671875" style="2" customWidth="1"/>
    <col min="6703" max="6703" width="5.44140625" style="2" customWidth="1"/>
    <col min="6704" max="6704" width="3.88671875" style="2" customWidth="1"/>
    <col min="6705" max="6705" width="4.6640625" style="2" customWidth="1"/>
    <col min="6706" max="6711" width="3.88671875" style="2" customWidth="1"/>
    <col min="6712" max="6712" width="8.88671875" style="2" customWidth="1"/>
    <col min="6713" max="6713" width="7.88671875" style="2" customWidth="1"/>
    <col min="6714" max="6911" width="9.109375" style="2" customWidth="1"/>
    <col min="6912" max="6912" width="5.88671875" style="2" customWidth="1"/>
    <col min="6913" max="6913" width="9.109375" style="2" customWidth="1"/>
    <col min="6914" max="6914" width="27.6640625" style="2" customWidth="1"/>
    <col min="6915" max="6915" width="9.109375" style="2" customWidth="1"/>
    <col min="6916" max="6932" width="3.88671875" style="2" customWidth="1"/>
    <col min="6933" max="6933" width="5.109375" style="2" customWidth="1"/>
    <col min="6934" max="6934" width="5" style="2" customWidth="1"/>
    <col min="6935" max="6935" width="4.5546875" style="2" customWidth="1"/>
    <col min="6936" max="6943" width="3.88671875" style="2" customWidth="1"/>
    <col min="6944" max="6944" width="3.5546875" style="2" customWidth="1"/>
    <col min="6945" max="6958" width="3.88671875" style="2" customWidth="1"/>
    <col min="6959" max="6959" width="5.44140625" style="2" customWidth="1"/>
    <col min="6960" max="6960" width="3.88671875" style="2" customWidth="1"/>
    <col min="6961" max="6961" width="4.6640625" style="2" customWidth="1"/>
    <col min="6962" max="6967" width="3.88671875" style="2" customWidth="1"/>
    <col min="6968" max="6968" width="8.88671875" style="2" customWidth="1"/>
    <col min="6969" max="6969" width="7.88671875" style="2" customWidth="1"/>
    <col min="6970" max="7167" width="9.109375" style="2" customWidth="1"/>
    <col min="7168" max="7168" width="5.88671875" style="2" customWidth="1"/>
    <col min="7169" max="7169" width="9.109375" style="2" customWidth="1"/>
    <col min="7170" max="7170" width="27.6640625" style="2" customWidth="1"/>
    <col min="7171" max="7171" width="9.109375" style="2" customWidth="1"/>
    <col min="7172" max="7188" width="3.88671875" style="2" customWidth="1"/>
    <col min="7189" max="7189" width="5.109375" style="2" customWidth="1"/>
    <col min="7190" max="7190" width="5" style="2" customWidth="1"/>
    <col min="7191" max="7191" width="4.5546875" style="2" customWidth="1"/>
    <col min="7192" max="7199" width="3.88671875" style="2" customWidth="1"/>
    <col min="7200" max="7200" width="3.5546875" style="2" customWidth="1"/>
    <col min="7201" max="7214" width="3.88671875" style="2" customWidth="1"/>
    <col min="7215" max="7215" width="5.44140625" style="2" customWidth="1"/>
    <col min="7216" max="7216" width="3.88671875" style="2" customWidth="1"/>
    <col min="7217" max="7217" width="4.6640625" style="2" customWidth="1"/>
    <col min="7218" max="7223" width="3.88671875" style="2" customWidth="1"/>
    <col min="7224" max="7224" width="8.88671875" style="2" customWidth="1"/>
    <col min="7225" max="7225" width="7.88671875" style="2" customWidth="1"/>
    <col min="7226" max="7423" width="9.109375" style="2" customWidth="1"/>
    <col min="7424" max="7424" width="5.88671875" style="2" customWidth="1"/>
    <col min="7425" max="7425" width="9.109375" style="2" customWidth="1"/>
    <col min="7426" max="7426" width="27.6640625" style="2" customWidth="1"/>
    <col min="7427" max="7427" width="9.109375" style="2" customWidth="1"/>
    <col min="7428" max="7444" width="3.88671875" style="2" customWidth="1"/>
    <col min="7445" max="7445" width="5.109375" style="2" customWidth="1"/>
    <col min="7446" max="7446" width="5" style="2" customWidth="1"/>
    <col min="7447" max="7447" width="4.5546875" style="2" customWidth="1"/>
    <col min="7448" max="7455" width="3.88671875" style="2" customWidth="1"/>
    <col min="7456" max="7456" width="3.5546875" style="2" customWidth="1"/>
    <col min="7457" max="7470" width="3.88671875" style="2" customWidth="1"/>
    <col min="7471" max="7471" width="5.44140625" style="2" customWidth="1"/>
    <col min="7472" max="7472" width="3.88671875" style="2" customWidth="1"/>
    <col min="7473" max="7473" width="4.6640625" style="2" customWidth="1"/>
    <col min="7474" max="7479" width="3.88671875" style="2" customWidth="1"/>
    <col min="7480" max="7480" width="8.88671875" style="2" customWidth="1"/>
    <col min="7481" max="7481" width="7.88671875" style="2" customWidth="1"/>
    <col min="7482" max="7679" width="9.109375" style="2" customWidth="1"/>
    <col min="7680" max="7680" width="5.88671875" style="2" customWidth="1"/>
    <col min="7681" max="7681" width="9.109375" style="2" customWidth="1"/>
    <col min="7682" max="7682" width="27.6640625" style="2" customWidth="1"/>
    <col min="7683" max="7683" width="9.109375" style="2" customWidth="1"/>
    <col min="7684" max="7700" width="3.88671875" style="2" customWidth="1"/>
    <col min="7701" max="7701" width="5.109375" style="2" customWidth="1"/>
    <col min="7702" max="7702" width="5" style="2" customWidth="1"/>
    <col min="7703" max="7703" width="4.5546875" style="2" customWidth="1"/>
    <col min="7704" max="7711" width="3.88671875" style="2" customWidth="1"/>
    <col min="7712" max="7712" width="3.5546875" style="2" customWidth="1"/>
    <col min="7713" max="7726" width="3.88671875" style="2" customWidth="1"/>
    <col min="7727" max="7727" width="5.44140625" style="2" customWidth="1"/>
    <col min="7728" max="7728" width="3.88671875" style="2" customWidth="1"/>
    <col min="7729" max="7729" width="4.6640625" style="2" customWidth="1"/>
    <col min="7730" max="7735" width="3.88671875" style="2" customWidth="1"/>
    <col min="7736" max="7736" width="8.88671875" style="2" customWidth="1"/>
    <col min="7737" max="7737" width="7.88671875" style="2" customWidth="1"/>
    <col min="7738" max="7935" width="9.109375" style="2" customWidth="1"/>
    <col min="7936" max="7936" width="5.88671875" style="2" customWidth="1"/>
    <col min="7937" max="7937" width="9.109375" style="2" customWidth="1"/>
    <col min="7938" max="7938" width="27.6640625" style="2" customWidth="1"/>
    <col min="7939" max="7939" width="9.109375" style="2" customWidth="1"/>
    <col min="7940" max="7956" width="3.88671875" style="2" customWidth="1"/>
    <col min="7957" max="7957" width="5.109375" style="2" customWidth="1"/>
    <col min="7958" max="7958" width="5" style="2" customWidth="1"/>
    <col min="7959" max="7959" width="4.5546875" style="2" customWidth="1"/>
    <col min="7960" max="7967" width="3.88671875" style="2" customWidth="1"/>
    <col min="7968" max="7968" width="3.5546875" style="2" customWidth="1"/>
    <col min="7969" max="7982" width="3.88671875" style="2" customWidth="1"/>
    <col min="7983" max="7983" width="5.44140625" style="2" customWidth="1"/>
    <col min="7984" max="7984" width="3.88671875" style="2" customWidth="1"/>
    <col min="7985" max="7985" width="4.6640625" style="2" customWidth="1"/>
    <col min="7986" max="7991" width="3.88671875" style="2" customWidth="1"/>
    <col min="7992" max="7992" width="8.88671875" style="2" customWidth="1"/>
    <col min="7993" max="7993" width="7.88671875" style="2" customWidth="1"/>
    <col min="7994" max="8191" width="9.109375" style="2" customWidth="1"/>
    <col min="8192" max="8192" width="5.88671875" style="2" customWidth="1"/>
    <col min="8193" max="8193" width="9.109375" style="2" customWidth="1"/>
    <col min="8194" max="8194" width="27.6640625" style="2" customWidth="1"/>
    <col min="8195" max="8195" width="9.109375" style="2" customWidth="1"/>
    <col min="8196" max="8212" width="3.88671875" style="2" customWidth="1"/>
    <col min="8213" max="8213" width="5.109375" style="2" customWidth="1"/>
    <col min="8214" max="8214" width="5" style="2" customWidth="1"/>
    <col min="8215" max="8215" width="4.5546875" style="2" customWidth="1"/>
    <col min="8216" max="8223" width="3.88671875" style="2" customWidth="1"/>
    <col min="8224" max="8224" width="3.5546875" style="2" customWidth="1"/>
    <col min="8225" max="8238" width="3.88671875" style="2" customWidth="1"/>
    <col min="8239" max="8239" width="5.44140625" style="2" customWidth="1"/>
    <col min="8240" max="8240" width="3.88671875" style="2" customWidth="1"/>
    <col min="8241" max="8241" width="4.6640625" style="2" customWidth="1"/>
    <col min="8242" max="8247" width="3.88671875" style="2" customWidth="1"/>
    <col min="8248" max="8248" width="8.88671875" style="2" customWidth="1"/>
    <col min="8249" max="8249" width="7.88671875" style="2" customWidth="1"/>
    <col min="8250" max="8447" width="9.109375" style="2" customWidth="1"/>
    <col min="8448" max="8448" width="5.88671875" style="2" customWidth="1"/>
    <col min="8449" max="8449" width="9.109375" style="2" customWidth="1"/>
    <col min="8450" max="8450" width="27.6640625" style="2" customWidth="1"/>
    <col min="8451" max="8451" width="9.109375" style="2" customWidth="1"/>
    <col min="8452" max="8468" width="3.88671875" style="2" customWidth="1"/>
    <col min="8469" max="8469" width="5.109375" style="2" customWidth="1"/>
    <col min="8470" max="8470" width="5" style="2" customWidth="1"/>
    <col min="8471" max="8471" width="4.5546875" style="2" customWidth="1"/>
    <col min="8472" max="8479" width="3.88671875" style="2" customWidth="1"/>
    <col min="8480" max="8480" width="3.5546875" style="2" customWidth="1"/>
    <col min="8481" max="8494" width="3.88671875" style="2" customWidth="1"/>
    <col min="8495" max="8495" width="5.44140625" style="2" customWidth="1"/>
    <col min="8496" max="8496" width="3.88671875" style="2" customWidth="1"/>
    <col min="8497" max="8497" width="4.6640625" style="2" customWidth="1"/>
    <col min="8498" max="8503" width="3.88671875" style="2" customWidth="1"/>
    <col min="8504" max="8504" width="8.88671875" style="2" customWidth="1"/>
    <col min="8505" max="8505" width="7.88671875" style="2" customWidth="1"/>
    <col min="8506" max="8703" width="9.109375" style="2" customWidth="1"/>
    <col min="8704" max="8704" width="5.88671875" style="2" customWidth="1"/>
    <col min="8705" max="8705" width="9.109375" style="2" customWidth="1"/>
    <col min="8706" max="8706" width="27.6640625" style="2" customWidth="1"/>
    <col min="8707" max="8707" width="9.109375" style="2" customWidth="1"/>
    <col min="8708" max="8724" width="3.88671875" style="2" customWidth="1"/>
    <col min="8725" max="8725" width="5.109375" style="2" customWidth="1"/>
    <col min="8726" max="8726" width="5" style="2" customWidth="1"/>
    <col min="8727" max="8727" width="4.5546875" style="2" customWidth="1"/>
    <col min="8728" max="8735" width="3.88671875" style="2" customWidth="1"/>
    <col min="8736" max="8736" width="3.5546875" style="2" customWidth="1"/>
    <col min="8737" max="8750" width="3.88671875" style="2" customWidth="1"/>
    <col min="8751" max="8751" width="5.44140625" style="2" customWidth="1"/>
    <col min="8752" max="8752" width="3.88671875" style="2" customWidth="1"/>
    <col min="8753" max="8753" width="4.6640625" style="2" customWidth="1"/>
    <col min="8754" max="8759" width="3.88671875" style="2" customWidth="1"/>
    <col min="8760" max="8760" width="8.88671875" style="2" customWidth="1"/>
    <col min="8761" max="8761" width="7.88671875" style="2" customWidth="1"/>
    <col min="8762" max="8959" width="9.109375" style="2" customWidth="1"/>
    <col min="8960" max="8960" width="5.88671875" style="2" customWidth="1"/>
    <col min="8961" max="8961" width="9.109375" style="2" customWidth="1"/>
    <col min="8962" max="8962" width="27.6640625" style="2" customWidth="1"/>
    <col min="8963" max="8963" width="9.109375" style="2" customWidth="1"/>
    <col min="8964" max="8980" width="3.88671875" style="2" customWidth="1"/>
    <col min="8981" max="8981" width="5.109375" style="2" customWidth="1"/>
    <col min="8982" max="8982" width="5" style="2" customWidth="1"/>
    <col min="8983" max="8983" width="4.5546875" style="2" customWidth="1"/>
    <col min="8984" max="8991" width="3.88671875" style="2" customWidth="1"/>
    <col min="8992" max="8992" width="3.5546875" style="2" customWidth="1"/>
    <col min="8993" max="9006" width="3.88671875" style="2" customWidth="1"/>
    <col min="9007" max="9007" width="5.44140625" style="2" customWidth="1"/>
    <col min="9008" max="9008" width="3.88671875" style="2" customWidth="1"/>
    <col min="9009" max="9009" width="4.6640625" style="2" customWidth="1"/>
    <col min="9010" max="9015" width="3.88671875" style="2" customWidth="1"/>
    <col min="9016" max="9016" width="8.88671875" style="2" customWidth="1"/>
    <col min="9017" max="9017" width="7.88671875" style="2" customWidth="1"/>
    <col min="9018" max="9215" width="9.109375" style="2" customWidth="1"/>
    <col min="9216" max="9216" width="5.88671875" style="2" customWidth="1"/>
    <col min="9217" max="9217" width="9.109375" style="2" customWidth="1"/>
    <col min="9218" max="9218" width="27.6640625" style="2" customWidth="1"/>
    <col min="9219" max="9219" width="9.109375" style="2" customWidth="1"/>
    <col min="9220" max="9236" width="3.88671875" style="2" customWidth="1"/>
    <col min="9237" max="9237" width="5.109375" style="2" customWidth="1"/>
    <col min="9238" max="9238" width="5" style="2" customWidth="1"/>
    <col min="9239" max="9239" width="4.5546875" style="2" customWidth="1"/>
    <col min="9240" max="9247" width="3.88671875" style="2" customWidth="1"/>
    <col min="9248" max="9248" width="3.5546875" style="2" customWidth="1"/>
    <col min="9249" max="9262" width="3.88671875" style="2" customWidth="1"/>
    <col min="9263" max="9263" width="5.44140625" style="2" customWidth="1"/>
    <col min="9264" max="9264" width="3.88671875" style="2" customWidth="1"/>
    <col min="9265" max="9265" width="4.6640625" style="2" customWidth="1"/>
    <col min="9266" max="9271" width="3.88671875" style="2" customWidth="1"/>
    <col min="9272" max="9272" width="8.88671875" style="2" customWidth="1"/>
    <col min="9273" max="9273" width="7.88671875" style="2" customWidth="1"/>
    <col min="9274" max="9471" width="9.109375" style="2" customWidth="1"/>
    <col min="9472" max="9472" width="5.88671875" style="2" customWidth="1"/>
    <col min="9473" max="9473" width="9.109375" style="2" customWidth="1"/>
    <col min="9474" max="9474" width="27.6640625" style="2" customWidth="1"/>
    <col min="9475" max="9475" width="9.109375" style="2" customWidth="1"/>
    <col min="9476" max="9492" width="3.88671875" style="2" customWidth="1"/>
    <col min="9493" max="9493" width="5.109375" style="2" customWidth="1"/>
    <col min="9494" max="9494" width="5" style="2" customWidth="1"/>
    <col min="9495" max="9495" width="4.5546875" style="2" customWidth="1"/>
    <col min="9496" max="9503" width="3.88671875" style="2" customWidth="1"/>
    <col min="9504" max="9504" width="3.5546875" style="2" customWidth="1"/>
    <col min="9505" max="9518" width="3.88671875" style="2" customWidth="1"/>
    <col min="9519" max="9519" width="5.44140625" style="2" customWidth="1"/>
    <col min="9520" max="9520" width="3.88671875" style="2" customWidth="1"/>
    <col min="9521" max="9521" width="4.6640625" style="2" customWidth="1"/>
    <col min="9522" max="9527" width="3.88671875" style="2" customWidth="1"/>
    <col min="9528" max="9528" width="8.88671875" style="2" customWidth="1"/>
    <col min="9529" max="9529" width="7.88671875" style="2" customWidth="1"/>
    <col min="9530" max="9727" width="9.109375" style="2" customWidth="1"/>
    <col min="9728" max="9728" width="5.88671875" style="2" customWidth="1"/>
    <col min="9729" max="9729" width="9.109375" style="2" customWidth="1"/>
    <col min="9730" max="9730" width="27.6640625" style="2" customWidth="1"/>
    <col min="9731" max="9731" width="9.109375" style="2" customWidth="1"/>
    <col min="9732" max="9748" width="3.88671875" style="2" customWidth="1"/>
    <col min="9749" max="9749" width="5.109375" style="2" customWidth="1"/>
    <col min="9750" max="9750" width="5" style="2" customWidth="1"/>
    <col min="9751" max="9751" width="4.5546875" style="2" customWidth="1"/>
    <col min="9752" max="9759" width="3.88671875" style="2" customWidth="1"/>
    <col min="9760" max="9760" width="3.5546875" style="2" customWidth="1"/>
    <col min="9761" max="9774" width="3.88671875" style="2" customWidth="1"/>
    <col min="9775" max="9775" width="5.44140625" style="2" customWidth="1"/>
    <col min="9776" max="9776" width="3.88671875" style="2" customWidth="1"/>
    <col min="9777" max="9777" width="4.6640625" style="2" customWidth="1"/>
    <col min="9778" max="9783" width="3.88671875" style="2" customWidth="1"/>
    <col min="9784" max="9784" width="8.88671875" style="2" customWidth="1"/>
    <col min="9785" max="9785" width="7.88671875" style="2" customWidth="1"/>
    <col min="9786" max="9983" width="9.109375" style="2" customWidth="1"/>
    <col min="9984" max="9984" width="5.88671875" style="2" customWidth="1"/>
    <col min="9985" max="9985" width="9.109375" style="2" customWidth="1"/>
    <col min="9986" max="9986" width="27.6640625" style="2" customWidth="1"/>
    <col min="9987" max="9987" width="9.109375" style="2" customWidth="1"/>
    <col min="9988" max="10004" width="3.88671875" style="2" customWidth="1"/>
    <col min="10005" max="10005" width="5.109375" style="2" customWidth="1"/>
    <col min="10006" max="10006" width="5" style="2" customWidth="1"/>
    <col min="10007" max="10007" width="4.5546875" style="2" customWidth="1"/>
    <col min="10008" max="10015" width="3.88671875" style="2" customWidth="1"/>
    <col min="10016" max="10016" width="3.5546875" style="2" customWidth="1"/>
    <col min="10017" max="10030" width="3.88671875" style="2" customWidth="1"/>
    <col min="10031" max="10031" width="5.44140625" style="2" customWidth="1"/>
    <col min="10032" max="10032" width="3.88671875" style="2" customWidth="1"/>
    <col min="10033" max="10033" width="4.6640625" style="2" customWidth="1"/>
    <col min="10034" max="10039" width="3.88671875" style="2" customWidth="1"/>
    <col min="10040" max="10040" width="8.88671875" style="2" customWidth="1"/>
    <col min="10041" max="10041" width="7.88671875" style="2" customWidth="1"/>
    <col min="10042" max="10239" width="9.109375" style="2" customWidth="1"/>
    <col min="10240" max="10240" width="5.88671875" style="2" customWidth="1"/>
    <col min="10241" max="10241" width="9.109375" style="2" customWidth="1"/>
    <col min="10242" max="10242" width="27.6640625" style="2" customWidth="1"/>
    <col min="10243" max="10243" width="9.109375" style="2" customWidth="1"/>
    <col min="10244" max="10260" width="3.88671875" style="2" customWidth="1"/>
    <col min="10261" max="10261" width="5.109375" style="2" customWidth="1"/>
    <col min="10262" max="10262" width="5" style="2" customWidth="1"/>
    <col min="10263" max="10263" width="4.5546875" style="2" customWidth="1"/>
    <col min="10264" max="10271" width="3.88671875" style="2" customWidth="1"/>
    <col min="10272" max="10272" width="3.5546875" style="2" customWidth="1"/>
    <col min="10273" max="10286" width="3.88671875" style="2" customWidth="1"/>
    <col min="10287" max="10287" width="5.44140625" style="2" customWidth="1"/>
    <col min="10288" max="10288" width="3.88671875" style="2" customWidth="1"/>
    <col min="10289" max="10289" width="4.6640625" style="2" customWidth="1"/>
    <col min="10290" max="10295" width="3.88671875" style="2" customWidth="1"/>
    <col min="10296" max="10296" width="8.88671875" style="2" customWidth="1"/>
    <col min="10297" max="10297" width="7.88671875" style="2" customWidth="1"/>
    <col min="10298" max="10495" width="9.109375" style="2" customWidth="1"/>
    <col min="10496" max="10496" width="5.88671875" style="2" customWidth="1"/>
    <col min="10497" max="10497" width="9.109375" style="2" customWidth="1"/>
    <col min="10498" max="10498" width="27.6640625" style="2" customWidth="1"/>
    <col min="10499" max="10499" width="9.109375" style="2" customWidth="1"/>
    <col min="10500" max="10516" width="3.88671875" style="2" customWidth="1"/>
    <col min="10517" max="10517" width="5.109375" style="2" customWidth="1"/>
    <col min="10518" max="10518" width="5" style="2" customWidth="1"/>
    <col min="10519" max="10519" width="4.5546875" style="2" customWidth="1"/>
    <col min="10520" max="10527" width="3.88671875" style="2" customWidth="1"/>
    <col min="10528" max="10528" width="3.5546875" style="2" customWidth="1"/>
    <col min="10529" max="10542" width="3.88671875" style="2" customWidth="1"/>
    <col min="10543" max="10543" width="5.44140625" style="2" customWidth="1"/>
    <col min="10544" max="10544" width="3.88671875" style="2" customWidth="1"/>
    <col min="10545" max="10545" width="4.6640625" style="2" customWidth="1"/>
    <col min="10546" max="10551" width="3.88671875" style="2" customWidth="1"/>
    <col min="10552" max="10552" width="8.88671875" style="2" customWidth="1"/>
    <col min="10553" max="10553" width="7.88671875" style="2" customWidth="1"/>
    <col min="10554" max="10751" width="9.109375" style="2" customWidth="1"/>
    <col min="10752" max="10752" width="5.88671875" style="2" customWidth="1"/>
    <col min="10753" max="10753" width="9.109375" style="2" customWidth="1"/>
    <col min="10754" max="10754" width="27.6640625" style="2" customWidth="1"/>
    <col min="10755" max="10755" width="9.109375" style="2" customWidth="1"/>
    <col min="10756" max="10772" width="3.88671875" style="2" customWidth="1"/>
    <col min="10773" max="10773" width="5.109375" style="2" customWidth="1"/>
    <col min="10774" max="10774" width="5" style="2" customWidth="1"/>
    <col min="10775" max="10775" width="4.5546875" style="2" customWidth="1"/>
    <col min="10776" max="10783" width="3.88671875" style="2" customWidth="1"/>
    <col min="10784" max="10784" width="3.5546875" style="2" customWidth="1"/>
    <col min="10785" max="10798" width="3.88671875" style="2" customWidth="1"/>
    <col min="10799" max="10799" width="5.44140625" style="2" customWidth="1"/>
    <col min="10800" max="10800" width="3.88671875" style="2" customWidth="1"/>
    <col min="10801" max="10801" width="4.6640625" style="2" customWidth="1"/>
    <col min="10802" max="10807" width="3.88671875" style="2" customWidth="1"/>
    <col min="10808" max="10808" width="8.88671875" style="2" customWidth="1"/>
    <col min="10809" max="10809" width="7.88671875" style="2" customWidth="1"/>
    <col min="10810" max="11007" width="9.109375" style="2" customWidth="1"/>
    <col min="11008" max="11008" width="5.88671875" style="2" customWidth="1"/>
    <col min="11009" max="11009" width="9.109375" style="2" customWidth="1"/>
    <col min="11010" max="11010" width="27.6640625" style="2" customWidth="1"/>
    <col min="11011" max="11011" width="9.109375" style="2" customWidth="1"/>
    <col min="11012" max="11028" width="3.88671875" style="2" customWidth="1"/>
    <col min="11029" max="11029" width="5.109375" style="2" customWidth="1"/>
    <col min="11030" max="11030" width="5" style="2" customWidth="1"/>
    <col min="11031" max="11031" width="4.5546875" style="2" customWidth="1"/>
    <col min="11032" max="11039" width="3.88671875" style="2" customWidth="1"/>
    <col min="11040" max="11040" width="3.5546875" style="2" customWidth="1"/>
    <col min="11041" max="11054" width="3.88671875" style="2" customWidth="1"/>
    <col min="11055" max="11055" width="5.44140625" style="2" customWidth="1"/>
    <col min="11056" max="11056" width="3.88671875" style="2" customWidth="1"/>
    <col min="11057" max="11057" width="4.6640625" style="2" customWidth="1"/>
    <col min="11058" max="11063" width="3.88671875" style="2" customWidth="1"/>
    <col min="11064" max="11064" width="8.88671875" style="2" customWidth="1"/>
    <col min="11065" max="11065" width="7.88671875" style="2" customWidth="1"/>
    <col min="11066" max="11263" width="9.109375" style="2" customWidth="1"/>
    <col min="11264" max="11264" width="5.88671875" style="2" customWidth="1"/>
    <col min="11265" max="11265" width="9.109375" style="2" customWidth="1"/>
    <col min="11266" max="11266" width="27.6640625" style="2" customWidth="1"/>
    <col min="11267" max="11267" width="9.109375" style="2" customWidth="1"/>
    <col min="11268" max="11284" width="3.88671875" style="2" customWidth="1"/>
    <col min="11285" max="11285" width="5.109375" style="2" customWidth="1"/>
    <col min="11286" max="11286" width="5" style="2" customWidth="1"/>
    <col min="11287" max="11287" width="4.5546875" style="2" customWidth="1"/>
    <col min="11288" max="11295" width="3.88671875" style="2" customWidth="1"/>
    <col min="11296" max="11296" width="3.5546875" style="2" customWidth="1"/>
    <col min="11297" max="11310" width="3.88671875" style="2" customWidth="1"/>
    <col min="11311" max="11311" width="5.44140625" style="2" customWidth="1"/>
    <col min="11312" max="11312" width="3.88671875" style="2" customWidth="1"/>
    <col min="11313" max="11313" width="4.6640625" style="2" customWidth="1"/>
    <col min="11314" max="11319" width="3.88671875" style="2" customWidth="1"/>
    <col min="11320" max="11320" width="8.88671875" style="2" customWidth="1"/>
    <col min="11321" max="11321" width="7.88671875" style="2" customWidth="1"/>
    <col min="11322" max="11519" width="9.109375" style="2" customWidth="1"/>
    <col min="11520" max="11520" width="5.88671875" style="2" customWidth="1"/>
    <col min="11521" max="11521" width="9.109375" style="2" customWidth="1"/>
    <col min="11522" max="11522" width="27.6640625" style="2" customWidth="1"/>
    <col min="11523" max="11523" width="9.109375" style="2" customWidth="1"/>
    <col min="11524" max="11540" width="3.88671875" style="2" customWidth="1"/>
    <col min="11541" max="11541" width="5.109375" style="2" customWidth="1"/>
    <col min="11542" max="11542" width="5" style="2" customWidth="1"/>
    <col min="11543" max="11543" width="4.5546875" style="2" customWidth="1"/>
    <col min="11544" max="11551" width="3.88671875" style="2" customWidth="1"/>
    <col min="11552" max="11552" width="3.5546875" style="2" customWidth="1"/>
    <col min="11553" max="11566" width="3.88671875" style="2" customWidth="1"/>
    <col min="11567" max="11567" width="5.44140625" style="2" customWidth="1"/>
    <col min="11568" max="11568" width="3.88671875" style="2" customWidth="1"/>
    <col min="11569" max="11569" width="4.6640625" style="2" customWidth="1"/>
    <col min="11570" max="11575" width="3.88671875" style="2" customWidth="1"/>
    <col min="11576" max="11576" width="8.88671875" style="2" customWidth="1"/>
    <col min="11577" max="11577" width="7.88671875" style="2" customWidth="1"/>
    <col min="11578" max="11775" width="9.109375" style="2" customWidth="1"/>
    <col min="11776" max="11776" width="5.88671875" style="2" customWidth="1"/>
    <col min="11777" max="11777" width="9.109375" style="2" customWidth="1"/>
    <col min="11778" max="11778" width="27.6640625" style="2" customWidth="1"/>
    <col min="11779" max="11779" width="9.109375" style="2" customWidth="1"/>
    <col min="11780" max="11796" width="3.88671875" style="2" customWidth="1"/>
    <col min="11797" max="11797" width="5.109375" style="2" customWidth="1"/>
    <col min="11798" max="11798" width="5" style="2" customWidth="1"/>
    <col min="11799" max="11799" width="4.5546875" style="2" customWidth="1"/>
    <col min="11800" max="11807" width="3.88671875" style="2" customWidth="1"/>
    <col min="11808" max="11808" width="3.5546875" style="2" customWidth="1"/>
    <col min="11809" max="11822" width="3.88671875" style="2" customWidth="1"/>
    <col min="11823" max="11823" width="5.44140625" style="2" customWidth="1"/>
    <col min="11824" max="11824" width="3.88671875" style="2" customWidth="1"/>
    <col min="11825" max="11825" width="4.6640625" style="2" customWidth="1"/>
    <col min="11826" max="11831" width="3.88671875" style="2" customWidth="1"/>
    <col min="11832" max="11832" width="8.88671875" style="2" customWidth="1"/>
    <col min="11833" max="11833" width="7.88671875" style="2" customWidth="1"/>
    <col min="11834" max="12031" width="9.109375" style="2" customWidth="1"/>
    <col min="12032" max="12032" width="5.88671875" style="2" customWidth="1"/>
    <col min="12033" max="12033" width="9.109375" style="2" customWidth="1"/>
    <col min="12034" max="12034" width="27.6640625" style="2" customWidth="1"/>
    <col min="12035" max="12035" width="9.109375" style="2" customWidth="1"/>
    <col min="12036" max="12052" width="3.88671875" style="2" customWidth="1"/>
    <col min="12053" max="12053" width="5.109375" style="2" customWidth="1"/>
    <col min="12054" max="12054" width="5" style="2" customWidth="1"/>
    <col min="12055" max="12055" width="4.5546875" style="2" customWidth="1"/>
    <col min="12056" max="12063" width="3.88671875" style="2" customWidth="1"/>
    <col min="12064" max="12064" width="3.5546875" style="2" customWidth="1"/>
    <col min="12065" max="12078" width="3.88671875" style="2" customWidth="1"/>
    <col min="12079" max="12079" width="5.44140625" style="2" customWidth="1"/>
    <col min="12080" max="12080" width="3.88671875" style="2" customWidth="1"/>
    <col min="12081" max="12081" width="4.6640625" style="2" customWidth="1"/>
    <col min="12082" max="12087" width="3.88671875" style="2" customWidth="1"/>
    <col min="12088" max="12088" width="8.88671875" style="2" customWidth="1"/>
    <col min="12089" max="12089" width="7.88671875" style="2" customWidth="1"/>
    <col min="12090" max="12287" width="9.109375" style="2" customWidth="1"/>
    <col min="12288" max="12288" width="5.88671875" style="2" customWidth="1"/>
    <col min="12289" max="12289" width="9.109375" style="2" customWidth="1"/>
    <col min="12290" max="12290" width="27.6640625" style="2" customWidth="1"/>
    <col min="12291" max="12291" width="9.109375" style="2" customWidth="1"/>
    <col min="12292" max="12308" width="3.88671875" style="2" customWidth="1"/>
    <col min="12309" max="12309" width="5.109375" style="2" customWidth="1"/>
    <col min="12310" max="12310" width="5" style="2" customWidth="1"/>
    <col min="12311" max="12311" width="4.5546875" style="2" customWidth="1"/>
    <col min="12312" max="12319" width="3.88671875" style="2" customWidth="1"/>
    <col min="12320" max="12320" width="3.5546875" style="2" customWidth="1"/>
    <col min="12321" max="12334" width="3.88671875" style="2" customWidth="1"/>
    <col min="12335" max="12335" width="5.44140625" style="2" customWidth="1"/>
    <col min="12336" max="12336" width="3.88671875" style="2" customWidth="1"/>
    <col min="12337" max="12337" width="4.6640625" style="2" customWidth="1"/>
    <col min="12338" max="12343" width="3.88671875" style="2" customWidth="1"/>
    <col min="12344" max="12344" width="8.88671875" style="2" customWidth="1"/>
    <col min="12345" max="12345" width="7.88671875" style="2" customWidth="1"/>
    <col min="12346" max="12543" width="9.109375" style="2" customWidth="1"/>
    <col min="12544" max="12544" width="5.88671875" style="2" customWidth="1"/>
    <col min="12545" max="12545" width="9.109375" style="2" customWidth="1"/>
    <col min="12546" max="12546" width="27.6640625" style="2" customWidth="1"/>
    <col min="12547" max="12547" width="9.109375" style="2" customWidth="1"/>
    <col min="12548" max="12564" width="3.88671875" style="2" customWidth="1"/>
    <col min="12565" max="12565" width="5.109375" style="2" customWidth="1"/>
    <col min="12566" max="12566" width="5" style="2" customWidth="1"/>
    <col min="12567" max="12567" width="4.5546875" style="2" customWidth="1"/>
    <col min="12568" max="12575" width="3.88671875" style="2" customWidth="1"/>
    <col min="12576" max="12576" width="3.5546875" style="2" customWidth="1"/>
    <col min="12577" max="12590" width="3.88671875" style="2" customWidth="1"/>
    <col min="12591" max="12591" width="5.44140625" style="2" customWidth="1"/>
    <col min="12592" max="12592" width="3.88671875" style="2" customWidth="1"/>
    <col min="12593" max="12593" width="4.6640625" style="2" customWidth="1"/>
    <col min="12594" max="12599" width="3.88671875" style="2" customWidth="1"/>
    <col min="12600" max="12600" width="8.88671875" style="2" customWidth="1"/>
    <col min="12601" max="12601" width="7.88671875" style="2" customWidth="1"/>
    <col min="12602" max="12799" width="9.109375" style="2" customWidth="1"/>
    <col min="12800" max="12800" width="5.88671875" style="2" customWidth="1"/>
    <col min="12801" max="12801" width="9.109375" style="2" customWidth="1"/>
    <col min="12802" max="12802" width="27.6640625" style="2" customWidth="1"/>
    <col min="12803" max="12803" width="9.109375" style="2" customWidth="1"/>
    <col min="12804" max="12820" width="3.88671875" style="2" customWidth="1"/>
    <col min="12821" max="12821" width="5.109375" style="2" customWidth="1"/>
    <col min="12822" max="12822" width="5" style="2" customWidth="1"/>
    <col min="12823" max="12823" width="4.5546875" style="2" customWidth="1"/>
    <col min="12824" max="12831" width="3.88671875" style="2" customWidth="1"/>
    <col min="12832" max="12832" width="3.5546875" style="2" customWidth="1"/>
    <col min="12833" max="12846" width="3.88671875" style="2" customWidth="1"/>
    <col min="12847" max="12847" width="5.44140625" style="2" customWidth="1"/>
    <col min="12848" max="12848" width="3.88671875" style="2" customWidth="1"/>
    <col min="12849" max="12849" width="4.6640625" style="2" customWidth="1"/>
    <col min="12850" max="12855" width="3.88671875" style="2" customWidth="1"/>
    <col min="12856" max="12856" width="8.88671875" style="2" customWidth="1"/>
    <col min="12857" max="12857" width="7.88671875" style="2" customWidth="1"/>
    <col min="12858" max="13055" width="9.109375" style="2" customWidth="1"/>
    <col min="13056" max="13056" width="5.88671875" style="2" customWidth="1"/>
    <col min="13057" max="13057" width="9.109375" style="2" customWidth="1"/>
    <col min="13058" max="13058" width="27.6640625" style="2" customWidth="1"/>
    <col min="13059" max="13059" width="9.109375" style="2" customWidth="1"/>
    <col min="13060" max="13076" width="3.88671875" style="2" customWidth="1"/>
    <col min="13077" max="13077" width="5.109375" style="2" customWidth="1"/>
    <col min="13078" max="13078" width="5" style="2" customWidth="1"/>
    <col min="13079" max="13079" width="4.5546875" style="2" customWidth="1"/>
    <col min="13080" max="13087" width="3.88671875" style="2" customWidth="1"/>
    <col min="13088" max="13088" width="3.5546875" style="2" customWidth="1"/>
    <col min="13089" max="13102" width="3.88671875" style="2" customWidth="1"/>
    <col min="13103" max="13103" width="5.44140625" style="2" customWidth="1"/>
    <col min="13104" max="13104" width="3.88671875" style="2" customWidth="1"/>
    <col min="13105" max="13105" width="4.6640625" style="2" customWidth="1"/>
    <col min="13106" max="13111" width="3.88671875" style="2" customWidth="1"/>
    <col min="13112" max="13112" width="8.88671875" style="2" customWidth="1"/>
    <col min="13113" max="13113" width="7.88671875" style="2" customWidth="1"/>
    <col min="13114" max="13311" width="9.109375" style="2" customWidth="1"/>
    <col min="13312" max="13312" width="5.88671875" style="2" customWidth="1"/>
    <col min="13313" max="13313" width="9.109375" style="2" customWidth="1"/>
    <col min="13314" max="13314" width="27.6640625" style="2" customWidth="1"/>
    <col min="13315" max="13315" width="9.109375" style="2" customWidth="1"/>
    <col min="13316" max="13332" width="3.88671875" style="2" customWidth="1"/>
    <col min="13333" max="13333" width="5.109375" style="2" customWidth="1"/>
    <col min="13334" max="13334" width="5" style="2" customWidth="1"/>
    <col min="13335" max="13335" width="4.5546875" style="2" customWidth="1"/>
    <col min="13336" max="13343" width="3.88671875" style="2" customWidth="1"/>
    <col min="13344" max="13344" width="3.5546875" style="2" customWidth="1"/>
    <col min="13345" max="13358" width="3.88671875" style="2" customWidth="1"/>
    <col min="13359" max="13359" width="5.44140625" style="2" customWidth="1"/>
    <col min="13360" max="13360" width="3.88671875" style="2" customWidth="1"/>
    <col min="13361" max="13361" width="4.6640625" style="2" customWidth="1"/>
    <col min="13362" max="13367" width="3.88671875" style="2" customWidth="1"/>
    <col min="13368" max="13368" width="8.88671875" style="2" customWidth="1"/>
    <col min="13369" max="13369" width="7.88671875" style="2" customWidth="1"/>
    <col min="13370" max="13567" width="9.109375" style="2" customWidth="1"/>
    <col min="13568" max="13568" width="5.88671875" style="2" customWidth="1"/>
    <col min="13569" max="13569" width="9.109375" style="2" customWidth="1"/>
    <col min="13570" max="13570" width="27.6640625" style="2" customWidth="1"/>
    <col min="13571" max="13571" width="9.109375" style="2" customWidth="1"/>
    <col min="13572" max="13588" width="3.88671875" style="2" customWidth="1"/>
    <col min="13589" max="13589" width="5.109375" style="2" customWidth="1"/>
    <col min="13590" max="13590" width="5" style="2" customWidth="1"/>
    <col min="13591" max="13591" width="4.5546875" style="2" customWidth="1"/>
    <col min="13592" max="13599" width="3.88671875" style="2" customWidth="1"/>
    <col min="13600" max="13600" width="3.5546875" style="2" customWidth="1"/>
    <col min="13601" max="13614" width="3.88671875" style="2" customWidth="1"/>
    <col min="13615" max="13615" width="5.44140625" style="2" customWidth="1"/>
    <col min="13616" max="13616" width="3.88671875" style="2" customWidth="1"/>
    <col min="13617" max="13617" width="4.6640625" style="2" customWidth="1"/>
    <col min="13618" max="13623" width="3.88671875" style="2" customWidth="1"/>
    <col min="13624" max="13624" width="8.88671875" style="2" customWidth="1"/>
    <col min="13625" max="13625" width="7.88671875" style="2" customWidth="1"/>
    <col min="13626" max="13823" width="9.109375" style="2" customWidth="1"/>
    <col min="13824" max="13824" width="5.88671875" style="2" customWidth="1"/>
    <col min="13825" max="13825" width="9.109375" style="2" customWidth="1"/>
    <col min="13826" max="13826" width="27.6640625" style="2" customWidth="1"/>
    <col min="13827" max="13827" width="9.109375" style="2" customWidth="1"/>
    <col min="13828" max="13844" width="3.88671875" style="2" customWidth="1"/>
    <col min="13845" max="13845" width="5.109375" style="2" customWidth="1"/>
    <col min="13846" max="13846" width="5" style="2" customWidth="1"/>
    <col min="13847" max="13847" width="4.5546875" style="2" customWidth="1"/>
    <col min="13848" max="13855" width="3.88671875" style="2" customWidth="1"/>
    <col min="13856" max="13856" width="3.5546875" style="2" customWidth="1"/>
    <col min="13857" max="13870" width="3.88671875" style="2" customWidth="1"/>
    <col min="13871" max="13871" width="5.44140625" style="2" customWidth="1"/>
    <col min="13872" max="13872" width="3.88671875" style="2" customWidth="1"/>
    <col min="13873" max="13873" width="4.6640625" style="2" customWidth="1"/>
    <col min="13874" max="13879" width="3.88671875" style="2" customWidth="1"/>
    <col min="13880" max="13880" width="8.88671875" style="2" customWidth="1"/>
    <col min="13881" max="13881" width="7.88671875" style="2" customWidth="1"/>
    <col min="13882" max="14079" width="9.109375" style="2" customWidth="1"/>
    <col min="14080" max="14080" width="5.88671875" style="2" customWidth="1"/>
    <col min="14081" max="14081" width="9.109375" style="2" customWidth="1"/>
    <col min="14082" max="14082" width="27.6640625" style="2" customWidth="1"/>
    <col min="14083" max="14083" width="9.109375" style="2" customWidth="1"/>
    <col min="14084" max="14100" width="3.88671875" style="2" customWidth="1"/>
    <col min="14101" max="14101" width="5.109375" style="2" customWidth="1"/>
    <col min="14102" max="14102" width="5" style="2" customWidth="1"/>
    <col min="14103" max="14103" width="4.5546875" style="2" customWidth="1"/>
    <col min="14104" max="14111" width="3.88671875" style="2" customWidth="1"/>
    <col min="14112" max="14112" width="3.5546875" style="2" customWidth="1"/>
    <col min="14113" max="14126" width="3.88671875" style="2" customWidth="1"/>
    <col min="14127" max="14127" width="5.44140625" style="2" customWidth="1"/>
    <col min="14128" max="14128" width="3.88671875" style="2" customWidth="1"/>
    <col min="14129" max="14129" width="4.6640625" style="2" customWidth="1"/>
    <col min="14130" max="14135" width="3.88671875" style="2" customWidth="1"/>
    <col min="14136" max="14136" width="8.88671875" style="2" customWidth="1"/>
    <col min="14137" max="14137" width="7.88671875" style="2" customWidth="1"/>
    <col min="14138" max="14335" width="9.109375" style="2" customWidth="1"/>
    <col min="14336" max="14336" width="5.88671875" style="2" customWidth="1"/>
    <col min="14337" max="14337" width="9.109375" style="2" customWidth="1"/>
    <col min="14338" max="14338" width="27.6640625" style="2" customWidth="1"/>
    <col min="14339" max="14339" width="9.109375" style="2" customWidth="1"/>
    <col min="14340" max="14356" width="3.88671875" style="2" customWidth="1"/>
    <col min="14357" max="14357" width="5.109375" style="2" customWidth="1"/>
    <col min="14358" max="14358" width="5" style="2" customWidth="1"/>
    <col min="14359" max="14359" width="4.5546875" style="2" customWidth="1"/>
    <col min="14360" max="14367" width="3.88671875" style="2" customWidth="1"/>
    <col min="14368" max="14368" width="3.5546875" style="2" customWidth="1"/>
    <col min="14369" max="14382" width="3.88671875" style="2" customWidth="1"/>
    <col min="14383" max="14383" width="5.44140625" style="2" customWidth="1"/>
    <col min="14384" max="14384" width="3.88671875" style="2" customWidth="1"/>
    <col min="14385" max="14385" width="4.6640625" style="2" customWidth="1"/>
    <col min="14386" max="14391" width="3.88671875" style="2" customWidth="1"/>
    <col min="14392" max="14392" width="8.88671875" style="2" customWidth="1"/>
    <col min="14393" max="14393" width="7.88671875" style="2" customWidth="1"/>
    <col min="14394" max="14591" width="9.109375" style="2" customWidth="1"/>
    <col min="14592" max="14592" width="5.88671875" style="2" customWidth="1"/>
    <col min="14593" max="14593" width="9.109375" style="2" customWidth="1"/>
    <col min="14594" max="14594" width="27.6640625" style="2" customWidth="1"/>
    <col min="14595" max="14595" width="9.109375" style="2" customWidth="1"/>
    <col min="14596" max="14612" width="3.88671875" style="2" customWidth="1"/>
    <col min="14613" max="14613" width="5.109375" style="2" customWidth="1"/>
    <col min="14614" max="14614" width="5" style="2" customWidth="1"/>
    <col min="14615" max="14615" width="4.5546875" style="2" customWidth="1"/>
    <col min="14616" max="14623" width="3.88671875" style="2" customWidth="1"/>
    <col min="14624" max="14624" width="3.5546875" style="2" customWidth="1"/>
    <col min="14625" max="14638" width="3.88671875" style="2" customWidth="1"/>
    <col min="14639" max="14639" width="5.44140625" style="2" customWidth="1"/>
    <col min="14640" max="14640" width="3.88671875" style="2" customWidth="1"/>
    <col min="14641" max="14641" width="4.6640625" style="2" customWidth="1"/>
    <col min="14642" max="14647" width="3.88671875" style="2" customWidth="1"/>
    <col min="14648" max="14648" width="8.88671875" style="2" customWidth="1"/>
    <col min="14649" max="14649" width="7.88671875" style="2" customWidth="1"/>
    <col min="14650" max="14847" width="9.109375" style="2" customWidth="1"/>
    <col min="14848" max="14848" width="5.88671875" style="2" customWidth="1"/>
    <col min="14849" max="14849" width="9.109375" style="2" customWidth="1"/>
    <col min="14850" max="14850" width="27.6640625" style="2" customWidth="1"/>
    <col min="14851" max="14851" width="9.109375" style="2" customWidth="1"/>
    <col min="14852" max="14868" width="3.88671875" style="2" customWidth="1"/>
    <col min="14869" max="14869" width="5.109375" style="2" customWidth="1"/>
    <col min="14870" max="14870" width="5" style="2" customWidth="1"/>
    <col min="14871" max="14871" width="4.5546875" style="2" customWidth="1"/>
    <col min="14872" max="14879" width="3.88671875" style="2" customWidth="1"/>
    <col min="14880" max="14880" width="3.5546875" style="2" customWidth="1"/>
    <col min="14881" max="14894" width="3.88671875" style="2" customWidth="1"/>
    <col min="14895" max="14895" width="5.44140625" style="2" customWidth="1"/>
    <col min="14896" max="14896" width="3.88671875" style="2" customWidth="1"/>
    <col min="14897" max="14897" width="4.6640625" style="2" customWidth="1"/>
    <col min="14898" max="14903" width="3.88671875" style="2" customWidth="1"/>
    <col min="14904" max="14904" width="8.88671875" style="2" customWidth="1"/>
    <col min="14905" max="14905" width="7.88671875" style="2" customWidth="1"/>
    <col min="14906" max="15103" width="9.109375" style="2" customWidth="1"/>
    <col min="15104" max="15104" width="5.88671875" style="2" customWidth="1"/>
    <col min="15105" max="15105" width="9.109375" style="2" customWidth="1"/>
    <col min="15106" max="15106" width="27.6640625" style="2" customWidth="1"/>
    <col min="15107" max="15107" width="9.109375" style="2" customWidth="1"/>
    <col min="15108" max="15124" width="3.88671875" style="2" customWidth="1"/>
    <col min="15125" max="15125" width="5.109375" style="2" customWidth="1"/>
    <col min="15126" max="15126" width="5" style="2" customWidth="1"/>
    <col min="15127" max="15127" width="4.5546875" style="2" customWidth="1"/>
    <col min="15128" max="15135" width="3.88671875" style="2" customWidth="1"/>
    <col min="15136" max="15136" width="3.5546875" style="2" customWidth="1"/>
    <col min="15137" max="15150" width="3.88671875" style="2" customWidth="1"/>
    <col min="15151" max="15151" width="5.44140625" style="2" customWidth="1"/>
    <col min="15152" max="15152" width="3.88671875" style="2" customWidth="1"/>
    <col min="15153" max="15153" width="4.6640625" style="2" customWidth="1"/>
    <col min="15154" max="15159" width="3.88671875" style="2" customWidth="1"/>
    <col min="15160" max="15160" width="8.88671875" style="2" customWidth="1"/>
    <col min="15161" max="15161" width="7.88671875" style="2" customWidth="1"/>
    <col min="15162" max="15359" width="9.109375" style="2" customWidth="1"/>
    <col min="15360" max="15360" width="5.88671875" style="2" customWidth="1"/>
    <col min="15361" max="15361" width="9.109375" style="2" customWidth="1"/>
    <col min="15362" max="15362" width="27.6640625" style="2" customWidth="1"/>
    <col min="15363" max="15363" width="9.109375" style="2" customWidth="1"/>
    <col min="15364" max="15380" width="3.88671875" style="2" customWidth="1"/>
    <col min="15381" max="15381" width="5.109375" style="2" customWidth="1"/>
    <col min="15382" max="15382" width="5" style="2" customWidth="1"/>
    <col min="15383" max="15383" width="4.5546875" style="2" customWidth="1"/>
    <col min="15384" max="15391" width="3.88671875" style="2" customWidth="1"/>
    <col min="15392" max="15392" width="3.5546875" style="2" customWidth="1"/>
    <col min="15393" max="15406" width="3.88671875" style="2" customWidth="1"/>
    <col min="15407" max="15407" width="5.44140625" style="2" customWidth="1"/>
    <col min="15408" max="15408" width="3.88671875" style="2" customWidth="1"/>
    <col min="15409" max="15409" width="4.6640625" style="2" customWidth="1"/>
    <col min="15410" max="15415" width="3.88671875" style="2" customWidth="1"/>
    <col min="15416" max="15416" width="8.88671875" style="2" customWidth="1"/>
    <col min="15417" max="15417" width="7.88671875" style="2" customWidth="1"/>
    <col min="15418" max="15615" width="9.109375" style="2" customWidth="1"/>
    <col min="15616" max="15616" width="5.88671875" style="2" customWidth="1"/>
    <col min="15617" max="15617" width="9.109375" style="2" customWidth="1"/>
    <col min="15618" max="15618" width="27.6640625" style="2" customWidth="1"/>
    <col min="15619" max="15619" width="9.109375" style="2" customWidth="1"/>
    <col min="15620" max="15636" width="3.88671875" style="2" customWidth="1"/>
    <col min="15637" max="15637" width="5.109375" style="2" customWidth="1"/>
    <col min="15638" max="15638" width="5" style="2" customWidth="1"/>
    <col min="15639" max="15639" width="4.5546875" style="2" customWidth="1"/>
    <col min="15640" max="15647" width="3.88671875" style="2" customWidth="1"/>
    <col min="15648" max="15648" width="3.5546875" style="2" customWidth="1"/>
    <col min="15649" max="15662" width="3.88671875" style="2" customWidth="1"/>
    <col min="15663" max="15663" width="5.44140625" style="2" customWidth="1"/>
    <col min="15664" max="15664" width="3.88671875" style="2" customWidth="1"/>
    <col min="15665" max="15665" width="4.6640625" style="2" customWidth="1"/>
    <col min="15666" max="15671" width="3.88671875" style="2" customWidth="1"/>
    <col min="15672" max="15672" width="8.88671875" style="2" customWidth="1"/>
    <col min="15673" max="15673" width="7.88671875" style="2" customWidth="1"/>
    <col min="15674" max="15871" width="9.109375" style="2" customWidth="1"/>
    <col min="15872" max="15872" width="5.88671875" style="2" customWidth="1"/>
    <col min="15873" max="15873" width="9.109375" style="2" customWidth="1"/>
    <col min="15874" max="15874" width="27.6640625" style="2" customWidth="1"/>
    <col min="15875" max="15875" width="9.109375" style="2" customWidth="1"/>
    <col min="15876" max="15892" width="3.88671875" style="2" customWidth="1"/>
    <col min="15893" max="15893" width="5.109375" style="2" customWidth="1"/>
    <col min="15894" max="15894" width="5" style="2" customWidth="1"/>
    <col min="15895" max="15895" width="4.5546875" style="2" customWidth="1"/>
    <col min="15896" max="15903" width="3.88671875" style="2" customWidth="1"/>
    <col min="15904" max="15904" width="3.5546875" style="2" customWidth="1"/>
    <col min="15905" max="15918" width="3.88671875" style="2" customWidth="1"/>
    <col min="15919" max="15919" width="5.44140625" style="2" customWidth="1"/>
    <col min="15920" max="15920" width="3.88671875" style="2" customWidth="1"/>
    <col min="15921" max="15921" width="4.6640625" style="2" customWidth="1"/>
    <col min="15922" max="15927" width="3.88671875" style="2" customWidth="1"/>
    <col min="15928" max="15928" width="8.88671875" style="2" customWidth="1"/>
    <col min="15929" max="15929" width="7.88671875" style="2" customWidth="1"/>
    <col min="15930" max="16127" width="9.109375" style="2" customWidth="1"/>
    <col min="16128" max="16128" width="5.88671875" style="2" customWidth="1"/>
    <col min="16129" max="16129" width="9.109375" style="2" customWidth="1"/>
    <col min="16130" max="16130" width="27.6640625" style="2" customWidth="1"/>
    <col min="16131" max="16131" width="9.109375" style="2" customWidth="1"/>
    <col min="16132" max="16148" width="3.88671875" style="2" customWidth="1"/>
    <col min="16149" max="16149" width="5.109375" style="2" customWidth="1"/>
    <col min="16150" max="16150" width="5" style="2" customWidth="1"/>
    <col min="16151" max="16151" width="4.5546875" style="2" customWidth="1"/>
    <col min="16152" max="16159" width="3.88671875" style="2" customWidth="1"/>
    <col min="16160" max="16160" width="3.5546875" style="2" customWidth="1"/>
    <col min="16161" max="16174" width="3.88671875" style="2" customWidth="1"/>
    <col min="16175" max="16175" width="5.44140625" style="2" customWidth="1"/>
    <col min="16176" max="16176" width="3.88671875" style="2" customWidth="1"/>
    <col min="16177" max="16177" width="4.6640625" style="2" customWidth="1"/>
    <col min="16178" max="16183" width="3.88671875" style="2" customWidth="1"/>
    <col min="16184" max="16184" width="8.88671875" style="2" customWidth="1"/>
    <col min="16185" max="16185" width="7.88671875" style="2" customWidth="1"/>
    <col min="16186" max="16384" width="9.109375" style="2" customWidth="1"/>
  </cols>
  <sheetData>
    <row r="1" spans="1:57" ht="22.2" customHeight="1" x14ac:dyDescent="0.3">
      <c r="A1" s="401" t="s">
        <v>0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97"/>
      <c r="AA1" s="397"/>
      <c r="AB1" s="397"/>
      <c r="AC1" s="397"/>
      <c r="AD1" s="397"/>
      <c r="AE1" s="397"/>
      <c r="AF1" s="397"/>
      <c r="AG1" s="397"/>
      <c r="AH1" s="397"/>
      <c r="AI1" s="397"/>
      <c r="AJ1" s="397"/>
      <c r="AK1" s="397"/>
      <c r="AL1" s="397"/>
      <c r="AM1" s="397"/>
      <c r="AN1" s="397"/>
      <c r="AO1" s="397"/>
      <c r="AP1" s="397"/>
      <c r="AQ1" s="397"/>
      <c r="AR1" s="397"/>
      <c r="AS1" s="397"/>
      <c r="AT1" s="397"/>
      <c r="AU1" s="397"/>
      <c r="AV1" s="397"/>
      <c r="AW1" s="397"/>
      <c r="AX1" s="397"/>
      <c r="AY1" s="397"/>
      <c r="AZ1" s="397"/>
      <c r="BA1" s="397"/>
      <c r="BB1" s="397"/>
      <c r="BC1" s="397"/>
      <c r="BD1" s="397"/>
      <c r="BE1" s="398"/>
    </row>
    <row r="2" spans="1:57" ht="96.75" customHeight="1" x14ac:dyDescent="0.3">
      <c r="A2" s="402" t="s">
        <v>1</v>
      </c>
      <c r="B2" s="404" t="s">
        <v>2</v>
      </c>
      <c r="C2" s="39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10" t="s">
        <v>48</v>
      </c>
      <c r="AW2" s="397"/>
      <c r="AX2" s="398"/>
      <c r="AY2" s="4"/>
      <c r="AZ2" s="410" t="s">
        <v>49</v>
      </c>
      <c r="BA2" s="397"/>
      <c r="BB2" s="397"/>
      <c r="BC2" s="398"/>
      <c r="BD2" s="407" t="s">
        <v>50</v>
      </c>
      <c r="BE2" s="407" t="s">
        <v>51</v>
      </c>
    </row>
    <row r="3" spans="1:57" ht="14.4" x14ac:dyDescent="0.3">
      <c r="A3" s="394"/>
      <c r="B3" s="405"/>
      <c r="C3" s="394"/>
      <c r="D3" s="400" t="s">
        <v>52</v>
      </c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8"/>
      <c r="BD3" s="394"/>
      <c r="BE3" s="394"/>
    </row>
    <row r="4" spans="1:57" x14ac:dyDescent="0.25">
      <c r="A4" s="394"/>
      <c r="B4" s="405"/>
      <c r="C4" s="394"/>
      <c r="D4" s="6">
        <v>35</v>
      </c>
      <c r="E4" s="6">
        <v>36</v>
      </c>
      <c r="F4" s="6">
        <v>37</v>
      </c>
      <c r="G4" s="6">
        <v>38</v>
      </c>
      <c r="H4" s="6">
        <v>39</v>
      </c>
      <c r="I4" s="6">
        <v>40</v>
      </c>
      <c r="J4" s="6">
        <v>41</v>
      </c>
      <c r="K4" s="7">
        <v>42</v>
      </c>
      <c r="L4" s="7">
        <v>43</v>
      </c>
      <c r="M4" s="7">
        <v>44</v>
      </c>
      <c r="N4" s="7">
        <v>45</v>
      </c>
      <c r="O4" s="7">
        <v>46</v>
      </c>
      <c r="P4" s="7">
        <v>47</v>
      </c>
      <c r="Q4" s="7">
        <v>48</v>
      </c>
      <c r="R4" s="7">
        <v>49</v>
      </c>
      <c r="S4" s="7">
        <v>50</v>
      </c>
      <c r="T4" s="7">
        <v>51</v>
      </c>
      <c r="U4" s="7">
        <v>52</v>
      </c>
      <c r="V4" s="7">
        <v>1</v>
      </c>
      <c r="W4" s="7">
        <v>2</v>
      </c>
      <c r="X4" s="7">
        <v>3</v>
      </c>
      <c r="Y4" s="7">
        <v>4</v>
      </c>
      <c r="Z4" s="7">
        <v>5</v>
      </c>
      <c r="AA4" s="7">
        <v>6</v>
      </c>
      <c r="AB4" s="7">
        <v>7</v>
      </c>
      <c r="AC4" s="7">
        <v>8</v>
      </c>
      <c r="AD4" s="7">
        <v>9</v>
      </c>
      <c r="AE4" s="7">
        <v>10</v>
      </c>
      <c r="AF4" s="7">
        <v>11</v>
      </c>
      <c r="AG4" s="7">
        <v>12</v>
      </c>
      <c r="AH4" s="7">
        <v>13</v>
      </c>
      <c r="AI4" s="7">
        <v>14</v>
      </c>
      <c r="AJ4" s="7">
        <v>15</v>
      </c>
      <c r="AK4" s="7">
        <v>16</v>
      </c>
      <c r="AL4" s="7">
        <v>17</v>
      </c>
      <c r="AM4" s="7">
        <v>18</v>
      </c>
      <c r="AN4" s="7">
        <v>19</v>
      </c>
      <c r="AO4" s="7">
        <v>20</v>
      </c>
      <c r="AP4" s="7">
        <v>21</v>
      </c>
      <c r="AQ4" s="7">
        <v>22</v>
      </c>
      <c r="AR4" s="7">
        <v>23</v>
      </c>
      <c r="AS4" s="7">
        <v>24</v>
      </c>
      <c r="AT4" s="7">
        <v>25</v>
      </c>
      <c r="AU4" s="7">
        <v>26</v>
      </c>
      <c r="AV4" s="7">
        <v>27</v>
      </c>
      <c r="AW4" s="7">
        <v>28</v>
      </c>
      <c r="AX4" s="7">
        <v>29</v>
      </c>
      <c r="AY4" s="7">
        <v>30</v>
      </c>
      <c r="AZ4" s="7">
        <v>31</v>
      </c>
      <c r="BA4" s="7">
        <v>32</v>
      </c>
      <c r="BB4" s="7">
        <v>33</v>
      </c>
      <c r="BC4" s="7">
        <v>34</v>
      </c>
      <c r="BD4" s="394"/>
      <c r="BE4" s="394"/>
    </row>
    <row r="5" spans="1:57" ht="14.4" x14ac:dyDescent="0.3">
      <c r="A5" s="394"/>
      <c r="B5" s="405"/>
      <c r="C5" s="394"/>
      <c r="D5" s="400" t="s">
        <v>53</v>
      </c>
      <c r="E5" s="397"/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397"/>
      <c r="S5" s="397"/>
      <c r="T5" s="397"/>
      <c r="U5" s="397"/>
      <c r="V5" s="397"/>
      <c r="W5" s="397"/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7"/>
      <c r="AI5" s="397"/>
      <c r="AJ5" s="397"/>
      <c r="AK5" s="397"/>
      <c r="AL5" s="397"/>
      <c r="AM5" s="397"/>
      <c r="AN5" s="397"/>
      <c r="AO5" s="397"/>
      <c r="AP5" s="397"/>
      <c r="AQ5" s="397"/>
      <c r="AR5" s="397"/>
      <c r="AS5" s="397"/>
      <c r="AT5" s="397"/>
      <c r="AU5" s="397"/>
      <c r="AV5" s="397"/>
      <c r="AW5" s="397"/>
      <c r="AX5" s="397"/>
      <c r="AY5" s="397"/>
      <c r="AZ5" s="397"/>
      <c r="BA5" s="397"/>
      <c r="BB5" s="397"/>
      <c r="BC5" s="398"/>
      <c r="BD5" s="394"/>
      <c r="BE5" s="394"/>
    </row>
    <row r="6" spans="1:57" x14ac:dyDescent="0.25">
      <c r="A6" s="395"/>
      <c r="B6" s="406"/>
      <c r="C6" s="395"/>
      <c r="D6" s="48">
        <v>1</v>
      </c>
      <c r="E6" s="48">
        <v>2</v>
      </c>
      <c r="F6" s="48">
        <v>3</v>
      </c>
      <c r="G6" s="48">
        <v>4</v>
      </c>
      <c r="H6" s="48">
        <v>5</v>
      </c>
      <c r="I6" s="48">
        <v>6</v>
      </c>
      <c r="J6" s="48">
        <v>7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P6" s="10">
        <v>13</v>
      </c>
      <c r="Q6" s="10">
        <v>14</v>
      </c>
      <c r="R6" s="10">
        <v>15</v>
      </c>
      <c r="S6" s="10">
        <v>16</v>
      </c>
      <c r="T6" s="10">
        <v>17</v>
      </c>
      <c r="U6" s="49">
        <v>18</v>
      </c>
      <c r="V6" s="49">
        <v>19</v>
      </c>
      <c r="W6" s="10">
        <v>20</v>
      </c>
      <c r="X6" s="10">
        <v>21</v>
      </c>
      <c r="Y6" s="10">
        <v>22</v>
      </c>
      <c r="Z6" s="10">
        <v>23</v>
      </c>
      <c r="AA6" s="10">
        <v>24</v>
      </c>
      <c r="AB6" s="10">
        <v>25</v>
      </c>
      <c r="AC6" s="10">
        <v>26</v>
      </c>
      <c r="AD6" s="10">
        <v>27</v>
      </c>
      <c r="AE6" s="10">
        <v>28</v>
      </c>
      <c r="AF6" s="10">
        <v>29</v>
      </c>
      <c r="AG6" s="10">
        <v>30</v>
      </c>
      <c r="AH6" s="10">
        <v>31</v>
      </c>
      <c r="AI6" s="10">
        <v>32</v>
      </c>
      <c r="AJ6" s="10">
        <v>33</v>
      </c>
      <c r="AK6" s="10">
        <v>34</v>
      </c>
      <c r="AL6" s="10">
        <v>35</v>
      </c>
      <c r="AM6" s="10">
        <v>36</v>
      </c>
      <c r="AN6" s="10">
        <v>37</v>
      </c>
      <c r="AO6" s="10">
        <v>38</v>
      </c>
      <c r="AP6" s="10">
        <v>39</v>
      </c>
      <c r="AQ6" s="10">
        <v>40</v>
      </c>
      <c r="AR6" s="10">
        <v>41</v>
      </c>
      <c r="AS6" s="10">
        <v>42</v>
      </c>
      <c r="AT6" s="10">
        <v>43</v>
      </c>
      <c r="AU6" s="49">
        <v>44</v>
      </c>
      <c r="AV6" s="49">
        <v>45</v>
      </c>
      <c r="AW6" s="49">
        <v>46</v>
      </c>
      <c r="AX6" s="49">
        <v>47</v>
      </c>
      <c r="AY6" s="49">
        <v>48</v>
      </c>
      <c r="AZ6" s="49">
        <v>49</v>
      </c>
      <c r="BA6" s="49">
        <v>50</v>
      </c>
      <c r="BB6" s="49">
        <v>51</v>
      </c>
      <c r="BC6" s="49">
        <v>52</v>
      </c>
      <c r="BD6" s="395"/>
      <c r="BE6" s="395"/>
    </row>
    <row r="7" spans="1:57" ht="15.6" customHeight="1" x14ac:dyDescent="0.3">
      <c r="A7" s="8" t="s">
        <v>54</v>
      </c>
      <c r="B7" s="9" t="s">
        <v>55</v>
      </c>
      <c r="C7" s="10" t="s">
        <v>56</v>
      </c>
      <c r="D7" s="11">
        <v>2</v>
      </c>
      <c r="E7" s="11">
        <v>2</v>
      </c>
      <c r="F7" s="11">
        <v>2</v>
      </c>
      <c r="G7" s="11">
        <v>2</v>
      </c>
      <c r="H7" s="11">
        <v>2</v>
      </c>
      <c r="I7" s="11">
        <v>2</v>
      </c>
      <c r="J7" s="11">
        <v>2</v>
      </c>
      <c r="K7" s="11">
        <v>2</v>
      </c>
      <c r="L7" s="11">
        <v>2</v>
      </c>
      <c r="M7" s="11">
        <v>2</v>
      </c>
      <c r="N7" s="11">
        <v>2</v>
      </c>
      <c r="O7" s="11">
        <v>2</v>
      </c>
      <c r="P7" s="11">
        <v>2</v>
      </c>
      <c r="Q7" s="11">
        <v>2</v>
      </c>
      <c r="R7" s="11">
        <v>2</v>
      </c>
      <c r="S7" s="11">
        <v>2</v>
      </c>
      <c r="T7" s="11">
        <v>2</v>
      </c>
      <c r="U7" s="12"/>
      <c r="V7" s="12">
        <f>SUM(D7:T7)</f>
        <v>34</v>
      </c>
      <c r="W7" s="11">
        <v>2</v>
      </c>
      <c r="X7" s="11">
        <v>2</v>
      </c>
      <c r="Y7" s="11">
        <v>2</v>
      </c>
      <c r="Z7" s="11">
        <v>2</v>
      </c>
      <c r="AA7" s="11">
        <v>2</v>
      </c>
      <c r="AB7" s="11">
        <v>2</v>
      </c>
      <c r="AC7" s="11">
        <v>2</v>
      </c>
      <c r="AD7" s="11">
        <v>2</v>
      </c>
      <c r="AE7" s="11">
        <v>2</v>
      </c>
      <c r="AF7" s="11">
        <v>2</v>
      </c>
      <c r="AG7" s="11">
        <v>2</v>
      </c>
      <c r="AH7" s="11">
        <v>2</v>
      </c>
      <c r="AI7" s="11">
        <v>2</v>
      </c>
      <c r="AJ7" s="11">
        <v>2</v>
      </c>
      <c r="AK7" s="11">
        <v>2</v>
      </c>
      <c r="AL7" s="11">
        <v>2</v>
      </c>
      <c r="AM7" s="11">
        <v>2</v>
      </c>
      <c r="AN7" s="11">
        <v>2</v>
      </c>
      <c r="AO7" s="11">
        <v>2</v>
      </c>
      <c r="AP7" s="11">
        <v>2</v>
      </c>
      <c r="AQ7" s="11">
        <v>2</v>
      </c>
      <c r="AR7" s="11">
        <v>2</v>
      </c>
      <c r="AS7" s="14" t="s">
        <v>57</v>
      </c>
      <c r="AT7" s="37"/>
      <c r="AU7" s="12"/>
      <c r="AV7" s="12"/>
      <c r="AW7" s="12">
        <f>SUM(W7:AT7)</f>
        <v>44</v>
      </c>
      <c r="AX7" s="12"/>
      <c r="AY7" s="12"/>
      <c r="AZ7" s="12"/>
      <c r="BA7" s="12"/>
      <c r="BB7" s="12"/>
      <c r="BC7" s="12"/>
      <c r="BD7" s="15">
        <v>78</v>
      </c>
      <c r="BE7" s="15"/>
    </row>
    <row r="8" spans="1:57" ht="15.6" customHeight="1" x14ac:dyDescent="0.3">
      <c r="A8" s="16"/>
      <c r="B8" s="17"/>
      <c r="C8" s="10" t="s">
        <v>58</v>
      </c>
      <c r="D8" s="35">
        <v>1</v>
      </c>
      <c r="E8" s="35">
        <v>1</v>
      </c>
      <c r="F8" s="35">
        <v>1</v>
      </c>
      <c r="G8" s="35">
        <v>1</v>
      </c>
      <c r="H8" s="35">
        <v>1</v>
      </c>
      <c r="I8" s="35">
        <v>1</v>
      </c>
      <c r="J8" s="35">
        <v>1</v>
      </c>
      <c r="K8" s="36">
        <v>1</v>
      </c>
      <c r="L8" s="36">
        <v>1</v>
      </c>
      <c r="M8" s="36">
        <v>1</v>
      </c>
      <c r="N8" s="36">
        <v>1</v>
      </c>
      <c r="O8" s="36">
        <v>1</v>
      </c>
      <c r="P8" s="36">
        <v>1</v>
      </c>
      <c r="Q8" s="36">
        <v>1</v>
      </c>
      <c r="R8" s="36">
        <v>1</v>
      </c>
      <c r="S8" s="36">
        <v>1</v>
      </c>
      <c r="T8" s="36">
        <v>1</v>
      </c>
      <c r="U8" s="12"/>
      <c r="V8" s="12"/>
      <c r="W8" s="36">
        <v>1</v>
      </c>
      <c r="X8" s="36">
        <v>1</v>
      </c>
      <c r="Y8" s="36">
        <v>1</v>
      </c>
      <c r="Z8" s="36">
        <v>1</v>
      </c>
      <c r="AA8" s="36">
        <v>1</v>
      </c>
      <c r="AB8" s="36">
        <v>1</v>
      </c>
      <c r="AC8" s="36">
        <v>1</v>
      </c>
      <c r="AD8" s="36">
        <v>1</v>
      </c>
      <c r="AE8" s="36">
        <v>1</v>
      </c>
      <c r="AF8" s="36">
        <v>1</v>
      </c>
      <c r="AG8" s="36">
        <v>1</v>
      </c>
      <c r="AH8" s="36">
        <v>1</v>
      </c>
      <c r="AI8" s="36">
        <v>1</v>
      </c>
      <c r="AJ8" s="36">
        <v>1</v>
      </c>
      <c r="AK8" s="36">
        <v>1</v>
      </c>
      <c r="AL8" s="36">
        <v>1</v>
      </c>
      <c r="AM8" s="36">
        <v>1</v>
      </c>
      <c r="AN8" s="36">
        <v>1</v>
      </c>
      <c r="AO8" s="36">
        <v>1</v>
      </c>
      <c r="AP8" s="36">
        <v>1</v>
      </c>
      <c r="AQ8" s="36">
        <v>1</v>
      </c>
      <c r="AR8" s="36">
        <v>1</v>
      </c>
      <c r="AS8" s="15"/>
      <c r="AT8" s="15"/>
      <c r="AU8" s="12"/>
      <c r="AV8" s="12"/>
      <c r="AW8" s="12"/>
      <c r="AX8" s="12"/>
      <c r="AY8" s="12"/>
      <c r="AZ8" s="12"/>
      <c r="BA8" s="12"/>
      <c r="BB8" s="12"/>
      <c r="BC8" s="12"/>
      <c r="BD8" s="15"/>
      <c r="BE8" s="15">
        <v>39</v>
      </c>
    </row>
    <row r="9" spans="1:57" ht="15.6" customHeight="1" x14ac:dyDescent="0.3">
      <c r="A9" s="8" t="s">
        <v>59</v>
      </c>
      <c r="B9" s="9" t="s">
        <v>60</v>
      </c>
      <c r="C9" s="10" t="s">
        <v>56</v>
      </c>
      <c r="D9" s="11">
        <v>2</v>
      </c>
      <c r="E9" s="11">
        <v>4</v>
      </c>
      <c r="F9" s="11">
        <v>2</v>
      </c>
      <c r="G9" s="11">
        <v>4</v>
      </c>
      <c r="H9" s="11">
        <v>2</v>
      </c>
      <c r="I9" s="11">
        <v>4</v>
      </c>
      <c r="J9" s="11">
        <v>2</v>
      </c>
      <c r="K9" s="11">
        <v>4</v>
      </c>
      <c r="L9" s="11">
        <v>2</v>
      </c>
      <c r="M9" s="11">
        <v>4</v>
      </c>
      <c r="N9" s="11">
        <v>2</v>
      </c>
      <c r="O9" s="11">
        <v>4</v>
      </c>
      <c r="P9" s="11">
        <v>2</v>
      </c>
      <c r="Q9" s="11">
        <v>4</v>
      </c>
      <c r="R9" s="11">
        <v>2</v>
      </c>
      <c r="S9" s="11">
        <v>4</v>
      </c>
      <c r="T9" s="11">
        <v>3</v>
      </c>
      <c r="U9" s="12"/>
      <c r="V9" s="12">
        <f>SUM(D9:U9)</f>
        <v>51</v>
      </c>
      <c r="W9" s="11">
        <v>4</v>
      </c>
      <c r="X9" s="11">
        <v>2</v>
      </c>
      <c r="Y9" s="11">
        <v>4</v>
      </c>
      <c r="Z9" s="11">
        <v>2</v>
      </c>
      <c r="AA9" s="11">
        <v>4</v>
      </c>
      <c r="AB9" s="11">
        <v>2</v>
      </c>
      <c r="AC9" s="11">
        <v>4</v>
      </c>
      <c r="AD9" s="11">
        <v>2</v>
      </c>
      <c r="AE9" s="11">
        <v>4</v>
      </c>
      <c r="AF9" s="11">
        <v>2</v>
      </c>
      <c r="AG9" s="11">
        <v>4</v>
      </c>
      <c r="AH9" s="11">
        <v>2</v>
      </c>
      <c r="AI9" s="11">
        <v>4</v>
      </c>
      <c r="AJ9" s="11">
        <v>2</v>
      </c>
      <c r="AK9" s="11">
        <v>4</v>
      </c>
      <c r="AL9" s="11">
        <v>2</v>
      </c>
      <c r="AM9" s="11">
        <v>4</v>
      </c>
      <c r="AN9" s="11">
        <v>2</v>
      </c>
      <c r="AO9" s="11">
        <v>4</v>
      </c>
      <c r="AP9" s="11">
        <v>2</v>
      </c>
      <c r="AQ9" s="11">
        <v>4</v>
      </c>
      <c r="AR9" s="11">
        <v>2</v>
      </c>
      <c r="AS9" s="11"/>
      <c r="AT9" s="18"/>
      <c r="AU9" s="12"/>
      <c r="AV9" s="47" t="s">
        <v>61</v>
      </c>
      <c r="AW9" s="12">
        <f>SUM(W9:AV9)</f>
        <v>66</v>
      </c>
      <c r="AX9" s="12"/>
      <c r="AY9" s="12"/>
      <c r="AZ9" s="12"/>
      <c r="BA9" s="12"/>
      <c r="BB9" s="12"/>
      <c r="BC9" s="12"/>
      <c r="BD9" s="15">
        <v>117</v>
      </c>
      <c r="BE9" s="15"/>
    </row>
    <row r="10" spans="1:57" ht="15.6" customHeight="1" x14ac:dyDescent="0.3">
      <c r="A10" s="16"/>
      <c r="B10" s="17"/>
      <c r="C10" s="10" t="s">
        <v>58</v>
      </c>
      <c r="D10" s="35">
        <v>1</v>
      </c>
      <c r="E10" s="35">
        <v>2</v>
      </c>
      <c r="F10" s="35">
        <v>1</v>
      </c>
      <c r="G10" s="35">
        <v>2</v>
      </c>
      <c r="H10" s="35">
        <v>1</v>
      </c>
      <c r="I10" s="35">
        <v>2</v>
      </c>
      <c r="J10" s="35">
        <v>1</v>
      </c>
      <c r="K10" s="36">
        <v>2</v>
      </c>
      <c r="L10" s="36">
        <v>1</v>
      </c>
      <c r="M10" s="36">
        <v>2</v>
      </c>
      <c r="N10" s="36">
        <v>1</v>
      </c>
      <c r="O10" s="36">
        <v>2</v>
      </c>
      <c r="P10" s="36">
        <v>1</v>
      </c>
      <c r="Q10" s="36">
        <v>2</v>
      </c>
      <c r="R10" s="36">
        <v>1</v>
      </c>
      <c r="S10" s="36">
        <v>2</v>
      </c>
      <c r="T10" s="36">
        <v>1</v>
      </c>
      <c r="U10" s="12"/>
      <c r="V10" s="12"/>
      <c r="W10" s="36">
        <v>2</v>
      </c>
      <c r="X10" s="36">
        <v>1</v>
      </c>
      <c r="Y10" s="36">
        <v>2</v>
      </c>
      <c r="Z10" s="36">
        <v>1</v>
      </c>
      <c r="AA10" s="36">
        <v>2</v>
      </c>
      <c r="AB10" s="36">
        <v>1</v>
      </c>
      <c r="AC10" s="36">
        <v>2</v>
      </c>
      <c r="AD10" s="36">
        <v>1</v>
      </c>
      <c r="AE10" s="36">
        <v>2</v>
      </c>
      <c r="AF10" s="36">
        <v>1</v>
      </c>
      <c r="AG10" s="36">
        <v>2</v>
      </c>
      <c r="AH10" s="36">
        <v>1</v>
      </c>
      <c r="AI10" s="36">
        <v>2</v>
      </c>
      <c r="AJ10" s="36">
        <v>1</v>
      </c>
      <c r="AK10" s="36">
        <v>2</v>
      </c>
      <c r="AL10" s="36">
        <v>1</v>
      </c>
      <c r="AM10" s="36">
        <v>2</v>
      </c>
      <c r="AN10" s="36">
        <v>1</v>
      </c>
      <c r="AO10" s="36">
        <v>2</v>
      </c>
      <c r="AP10" s="36">
        <v>1</v>
      </c>
      <c r="AQ10" s="36">
        <v>2</v>
      </c>
      <c r="AR10" s="36">
        <v>1</v>
      </c>
      <c r="AS10" s="15"/>
      <c r="AT10" s="15"/>
      <c r="AU10" s="12"/>
      <c r="AV10" s="47"/>
      <c r="AW10" s="12"/>
      <c r="AX10" s="12"/>
      <c r="AY10" s="12"/>
      <c r="AZ10" s="12"/>
      <c r="BA10" s="12"/>
      <c r="BB10" s="12"/>
      <c r="BC10" s="12"/>
      <c r="BD10" s="15"/>
      <c r="BE10" s="15">
        <v>58</v>
      </c>
    </row>
    <row r="11" spans="1:57" ht="15.6" customHeight="1" x14ac:dyDescent="0.3">
      <c r="A11" s="8" t="s">
        <v>62</v>
      </c>
      <c r="B11" s="9" t="s">
        <v>63</v>
      </c>
      <c r="C11" s="10" t="s">
        <v>56</v>
      </c>
      <c r="D11" s="11">
        <v>2</v>
      </c>
      <c r="E11" s="11">
        <v>4</v>
      </c>
      <c r="F11" s="11">
        <v>2</v>
      </c>
      <c r="G11" s="11">
        <v>4</v>
      </c>
      <c r="H11" s="11">
        <v>2</v>
      </c>
      <c r="I11" s="11">
        <v>4</v>
      </c>
      <c r="J11" s="11">
        <v>2</v>
      </c>
      <c r="K11" s="11">
        <v>4</v>
      </c>
      <c r="L11" s="11">
        <v>2</v>
      </c>
      <c r="M11" s="11">
        <v>4</v>
      </c>
      <c r="N11" s="11">
        <v>2</v>
      </c>
      <c r="O11" s="11">
        <v>4</v>
      </c>
      <c r="P11" s="11">
        <v>2</v>
      </c>
      <c r="Q11" s="11">
        <v>4</v>
      </c>
      <c r="R11" s="11">
        <v>4</v>
      </c>
      <c r="S11" s="11">
        <v>4</v>
      </c>
      <c r="T11" s="11">
        <v>1</v>
      </c>
      <c r="U11" s="12"/>
      <c r="V11" s="12">
        <f>SUM(D11:U11)</f>
        <v>51</v>
      </c>
      <c r="W11" s="11">
        <v>4</v>
      </c>
      <c r="X11" s="11">
        <v>2</v>
      </c>
      <c r="Y11" s="11">
        <v>4</v>
      </c>
      <c r="Z11" s="11">
        <v>2</v>
      </c>
      <c r="AA11" s="11">
        <v>4</v>
      </c>
      <c r="AB11" s="11">
        <v>2</v>
      </c>
      <c r="AC11" s="11">
        <v>4</v>
      </c>
      <c r="AD11" s="11">
        <v>2</v>
      </c>
      <c r="AE11" s="11">
        <v>4</v>
      </c>
      <c r="AF11" s="11">
        <v>2</v>
      </c>
      <c r="AG11" s="11">
        <v>4</v>
      </c>
      <c r="AH11" s="11">
        <v>2</v>
      </c>
      <c r="AI11" s="11">
        <v>4</v>
      </c>
      <c r="AJ11" s="11">
        <v>2</v>
      </c>
      <c r="AK11" s="11">
        <v>4</v>
      </c>
      <c r="AL11" s="11">
        <v>2</v>
      </c>
      <c r="AM11" s="11">
        <v>4</v>
      </c>
      <c r="AN11" s="11">
        <v>2</v>
      </c>
      <c r="AO11" s="11">
        <v>4</v>
      </c>
      <c r="AP11" s="11">
        <v>2</v>
      </c>
      <c r="AQ11" s="11">
        <v>4</v>
      </c>
      <c r="AR11" s="11">
        <v>2</v>
      </c>
      <c r="AS11" s="11"/>
      <c r="AT11" s="18"/>
      <c r="AU11" s="12"/>
      <c r="AV11" s="47" t="s">
        <v>61</v>
      </c>
      <c r="AW11" s="12">
        <f>SUM(W11:AV11)</f>
        <v>66</v>
      </c>
      <c r="AX11" s="12"/>
      <c r="AY11" s="12"/>
      <c r="AZ11" s="12"/>
      <c r="BA11" s="12"/>
      <c r="BB11" s="12"/>
      <c r="BC11" s="12"/>
      <c r="BD11" s="15">
        <v>117</v>
      </c>
      <c r="BE11" s="15"/>
    </row>
    <row r="12" spans="1:57" ht="15.6" customHeight="1" x14ac:dyDescent="0.3">
      <c r="A12" s="16"/>
      <c r="B12" s="17"/>
      <c r="C12" s="10" t="s">
        <v>58</v>
      </c>
      <c r="D12" s="35">
        <v>1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6">
        <v>2</v>
      </c>
      <c r="L12" s="36">
        <v>1</v>
      </c>
      <c r="M12" s="36">
        <v>2</v>
      </c>
      <c r="N12" s="36">
        <v>1</v>
      </c>
      <c r="O12" s="36">
        <v>2</v>
      </c>
      <c r="P12" s="36">
        <v>1</v>
      </c>
      <c r="Q12" s="36">
        <v>2</v>
      </c>
      <c r="R12" s="36">
        <v>2</v>
      </c>
      <c r="S12" s="36">
        <v>2</v>
      </c>
      <c r="T12" s="36">
        <v>1</v>
      </c>
      <c r="U12" s="12"/>
      <c r="V12" s="12"/>
      <c r="W12" s="36">
        <v>2</v>
      </c>
      <c r="X12" s="36">
        <v>1</v>
      </c>
      <c r="Y12" s="36">
        <v>2</v>
      </c>
      <c r="Z12" s="36">
        <v>1</v>
      </c>
      <c r="AA12" s="36">
        <v>2</v>
      </c>
      <c r="AB12" s="36">
        <v>1</v>
      </c>
      <c r="AC12" s="36">
        <v>2</v>
      </c>
      <c r="AD12" s="36">
        <v>1</v>
      </c>
      <c r="AE12" s="36">
        <v>2</v>
      </c>
      <c r="AF12" s="36">
        <v>1</v>
      </c>
      <c r="AG12" s="36">
        <v>2</v>
      </c>
      <c r="AH12" s="36">
        <v>1</v>
      </c>
      <c r="AI12" s="36">
        <v>2</v>
      </c>
      <c r="AJ12" s="36">
        <v>1</v>
      </c>
      <c r="AK12" s="36">
        <v>2</v>
      </c>
      <c r="AL12" s="36">
        <v>1</v>
      </c>
      <c r="AM12" s="36">
        <v>2</v>
      </c>
      <c r="AN12" s="36">
        <v>1</v>
      </c>
      <c r="AO12" s="36">
        <v>2</v>
      </c>
      <c r="AP12" s="36">
        <v>1</v>
      </c>
      <c r="AQ12" s="36">
        <v>2</v>
      </c>
      <c r="AR12" s="36">
        <v>1</v>
      </c>
      <c r="AS12" s="15"/>
      <c r="AT12" s="15"/>
      <c r="AU12" s="12"/>
      <c r="AV12" s="47"/>
      <c r="AW12" s="12"/>
      <c r="AX12" s="12"/>
      <c r="AY12" s="12"/>
      <c r="AZ12" s="12"/>
      <c r="BA12" s="12"/>
      <c r="BB12" s="12"/>
      <c r="BC12" s="12"/>
      <c r="BD12" s="15"/>
      <c r="BE12" s="15">
        <v>59</v>
      </c>
    </row>
    <row r="13" spans="1:57" ht="33" customHeight="1" x14ac:dyDescent="0.3">
      <c r="A13" s="38" t="s">
        <v>64</v>
      </c>
      <c r="B13" s="399" t="s">
        <v>65</v>
      </c>
      <c r="C13" s="10" t="s">
        <v>56</v>
      </c>
      <c r="D13" s="11">
        <v>6</v>
      </c>
      <c r="E13" s="11">
        <v>6</v>
      </c>
      <c r="F13" s="11">
        <v>6</v>
      </c>
      <c r="G13" s="11">
        <v>6</v>
      </c>
      <c r="H13" s="11">
        <v>6</v>
      </c>
      <c r="I13" s="11">
        <v>6</v>
      </c>
      <c r="J13" s="11">
        <v>6</v>
      </c>
      <c r="K13" s="11">
        <v>6</v>
      </c>
      <c r="L13" s="11">
        <v>6</v>
      </c>
      <c r="M13" s="11">
        <v>6</v>
      </c>
      <c r="N13" s="11">
        <v>6</v>
      </c>
      <c r="O13" s="11">
        <v>6</v>
      </c>
      <c r="P13" s="11">
        <v>6</v>
      </c>
      <c r="Q13" s="11">
        <v>6</v>
      </c>
      <c r="R13" s="11">
        <v>6</v>
      </c>
      <c r="S13" s="11">
        <v>6</v>
      </c>
      <c r="T13" s="11">
        <v>6</v>
      </c>
      <c r="U13" s="12"/>
      <c r="V13" s="12">
        <f>SUM(D13:U13)</f>
        <v>102</v>
      </c>
      <c r="W13" s="11">
        <v>6</v>
      </c>
      <c r="X13" s="11">
        <v>6</v>
      </c>
      <c r="Y13" s="11">
        <v>6</v>
      </c>
      <c r="Z13" s="11">
        <v>6</v>
      </c>
      <c r="AA13" s="11">
        <v>6</v>
      </c>
      <c r="AB13" s="11">
        <v>6</v>
      </c>
      <c r="AC13" s="11">
        <v>6</v>
      </c>
      <c r="AD13" s="11">
        <v>6</v>
      </c>
      <c r="AE13" s="11">
        <v>6</v>
      </c>
      <c r="AF13" s="11">
        <v>6</v>
      </c>
      <c r="AG13" s="11">
        <v>6</v>
      </c>
      <c r="AH13" s="11">
        <v>6</v>
      </c>
      <c r="AI13" s="11">
        <v>6</v>
      </c>
      <c r="AJ13" s="11">
        <v>6</v>
      </c>
      <c r="AK13" s="11">
        <v>6</v>
      </c>
      <c r="AL13" s="11">
        <v>6</v>
      </c>
      <c r="AM13" s="11">
        <v>6</v>
      </c>
      <c r="AN13" s="11">
        <v>6</v>
      </c>
      <c r="AO13" s="11">
        <v>6</v>
      </c>
      <c r="AP13" s="11">
        <v>6</v>
      </c>
      <c r="AQ13" s="11">
        <v>6</v>
      </c>
      <c r="AR13" s="46">
        <v>6</v>
      </c>
      <c r="AS13" s="37"/>
      <c r="AT13" s="14" t="s">
        <v>57</v>
      </c>
      <c r="AU13" s="12"/>
      <c r="AV13" s="47"/>
      <c r="AW13" s="12">
        <f>SUM(W13:AV13)</f>
        <v>132</v>
      </c>
      <c r="AX13" s="12"/>
      <c r="AY13" s="12"/>
      <c r="AZ13" s="12"/>
      <c r="BA13" s="12"/>
      <c r="BB13" s="12"/>
      <c r="BC13" s="12"/>
      <c r="BD13" s="15">
        <v>234</v>
      </c>
      <c r="BE13" s="15"/>
    </row>
    <row r="14" spans="1:57" ht="15.6" customHeight="1" x14ac:dyDescent="0.3">
      <c r="A14" s="16"/>
      <c r="B14" s="395"/>
      <c r="C14" s="10" t="s">
        <v>58</v>
      </c>
      <c r="D14" s="35">
        <v>3</v>
      </c>
      <c r="E14" s="35">
        <v>3</v>
      </c>
      <c r="F14" s="35">
        <v>3</v>
      </c>
      <c r="G14" s="35">
        <v>3</v>
      </c>
      <c r="H14" s="35">
        <v>3</v>
      </c>
      <c r="I14" s="35">
        <v>3</v>
      </c>
      <c r="J14" s="35">
        <v>3</v>
      </c>
      <c r="K14" s="35">
        <v>3</v>
      </c>
      <c r="L14" s="35">
        <v>3</v>
      </c>
      <c r="M14" s="35">
        <v>3</v>
      </c>
      <c r="N14" s="35">
        <v>3</v>
      </c>
      <c r="O14" s="35">
        <v>3</v>
      </c>
      <c r="P14" s="35">
        <v>3</v>
      </c>
      <c r="Q14" s="35">
        <v>3</v>
      </c>
      <c r="R14" s="35">
        <v>3</v>
      </c>
      <c r="S14" s="35">
        <v>3</v>
      </c>
      <c r="T14" s="35">
        <v>3</v>
      </c>
      <c r="U14" s="42"/>
      <c r="V14" s="42"/>
      <c r="W14" s="35">
        <v>3</v>
      </c>
      <c r="X14" s="35">
        <v>3</v>
      </c>
      <c r="Y14" s="35">
        <v>3</v>
      </c>
      <c r="Z14" s="35">
        <v>3</v>
      </c>
      <c r="AA14" s="35">
        <v>3</v>
      </c>
      <c r="AB14" s="35">
        <v>3</v>
      </c>
      <c r="AC14" s="35">
        <v>3</v>
      </c>
      <c r="AD14" s="35">
        <v>3</v>
      </c>
      <c r="AE14" s="35">
        <v>3</v>
      </c>
      <c r="AF14" s="35">
        <v>3</v>
      </c>
      <c r="AG14" s="35">
        <v>3</v>
      </c>
      <c r="AH14" s="35">
        <v>3</v>
      </c>
      <c r="AI14" s="35">
        <v>3</v>
      </c>
      <c r="AJ14" s="35">
        <v>3</v>
      </c>
      <c r="AK14" s="35">
        <v>3</v>
      </c>
      <c r="AL14" s="35">
        <v>3</v>
      </c>
      <c r="AM14" s="35">
        <v>3</v>
      </c>
      <c r="AN14" s="35">
        <v>3</v>
      </c>
      <c r="AO14" s="36">
        <v>4</v>
      </c>
      <c r="AP14" s="36">
        <v>3</v>
      </c>
      <c r="AQ14" s="36">
        <v>3</v>
      </c>
      <c r="AR14" s="36">
        <v>2</v>
      </c>
      <c r="AS14" s="15"/>
      <c r="AT14" s="15"/>
      <c r="AU14" s="12"/>
      <c r="AV14" s="47"/>
      <c r="AW14" s="12"/>
      <c r="AX14" s="12"/>
      <c r="AY14" s="12"/>
      <c r="AZ14" s="12"/>
      <c r="BA14" s="12"/>
      <c r="BB14" s="12"/>
      <c r="BC14" s="12"/>
      <c r="BD14" s="15"/>
      <c r="BE14" s="15">
        <v>117</v>
      </c>
    </row>
    <row r="15" spans="1:57" ht="15.6" customHeight="1" x14ac:dyDescent="0.3">
      <c r="A15" s="8" t="s">
        <v>66</v>
      </c>
      <c r="B15" s="9" t="s">
        <v>67</v>
      </c>
      <c r="C15" s="10" t="s">
        <v>56</v>
      </c>
      <c r="D15" s="11">
        <v>4</v>
      </c>
      <c r="E15" s="11">
        <v>2</v>
      </c>
      <c r="F15" s="11">
        <v>4</v>
      </c>
      <c r="G15" s="11">
        <v>2</v>
      </c>
      <c r="H15" s="11">
        <v>4</v>
      </c>
      <c r="I15" s="11">
        <v>2</v>
      </c>
      <c r="J15" s="11">
        <v>4</v>
      </c>
      <c r="K15" s="11">
        <v>2</v>
      </c>
      <c r="L15" s="11">
        <v>4</v>
      </c>
      <c r="M15" s="11">
        <v>2</v>
      </c>
      <c r="N15" s="11">
        <v>4</v>
      </c>
      <c r="O15" s="11">
        <v>2</v>
      </c>
      <c r="P15" s="11">
        <v>4</v>
      </c>
      <c r="Q15" s="11">
        <v>2</v>
      </c>
      <c r="R15" s="11">
        <v>2</v>
      </c>
      <c r="S15" s="11">
        <v>4</v>
      </c>
      <c r="T15" s="11">
        <v>3</v>
      </c>
      <c r="U15" s="12"/>
      <c r="V15" s="12">
        <f>SUM(D15:U15)</f>
        <v>51</v>
      </c>
      <c r="W15" s="11">
        <v>2</v>
      </c>
      <c r="X15" s="11">
        <v>4</v>
      </c>
      <c r="Y15" s="11">
        <v>2</v>
      </c>
      <c r="Z15" s="11">
        <v>4</v>
      </c>
      <c r="AA15" s="11">
        <v>2</v>
      </c>
      <c r="AB15" s="11">
        <v>4</v>
      </c>
      <c r="AC15" s="11">
        <v>2</v>
      </c>
      <c r="AD15" s="11">
        <v>4</v>
      </c>
      <c r="AE15" s="11">
        <v>2</v>
      </c>
      <c r="AF15" s="11">
        <v>4</v>
      </c>
      <c r="AG15" s="11">
        <v>2</v>
      </c>
      <c r="AH15" s="11">
        <v>4</v>
      </c>
      <c r="AI15" s="11">
        <v>2</v>
      </c>
      <c r="AJ15" s="11">
        <v>4</v>
      </c>
      <c r="AK15" s="11">
        <v>2</v>
      </c>
      <c r="AL15" s="11">
        <v>4</v>
      </c>
      <c r="AM15" s="11">
        <v>2</v>
      </c>
      <c r="AN15" s="11">
        <v>4</v>
      </c>
      <c r="AO15" s="11">
        <v>4</v>
      </c>
      <c r="AP15" s="11">
        <v>4</v>
      </c>
      <c r="AQ15" s="11">
        <v>4</v>
      </c>
      <c r="AR15" s="11"/>
      <c r="AS15" s="18"/>
      <c r="AT15" s="18"/>
      <c r="AU15" s="12"/>
      <c r="AV15" s="47" t="s">
        <v>61</v>
      </c>
      <c r="AW15" s="12">
        <f>SUM(W15:AT15)</f>
        <v>66</v>
      </c>
      <c r="AX15" s="12"/>
      <c r="AY15" s="12"/>
      <c r="AZ15" s="12"/>
      <c r="BA15" s="12"/>
      <c r="BB15" s="12"/>
      <c r="BC15" s="12"/>
      <c r="BD15" s="15">
        <v>117</v>
      </c>
      <c r="BE15" s="15"/>
    </row>
    <row r="16" spans="1:57" ht="15.6" customHeight="1" x14ac:dyDescent="0.3">
      <c r="A16" s="16"/>
      <c r="B16" s="17"/>
      <c r="C16" s="10" t="s">
        <v>58</v>
      </c>
      <c r="D16" s="35">
        <v>2</v>
      </c>
      <c r="E16" s="35">
        <v>1</v>
      </c>
      <c r="F16" s="35">
        <v>2</v>
      </c>
      <c r="G16" s="35">
        <v>1</v>
      </c>
      <c r="H16" s="35">
        <v>2</v>
      </c>
      <c r="I16" s="35">
        <v>1</v>
      </c>
      <c r="J16" s="35">
        <v>2</v>
      </c>
      <c r="K16" s="36">
        <v>1</v>
      </c>
      <c r="L16" s="36">
        <v>2</v>
      </c>
      <c r="M16" s="36">
        <v>1</v>
      </c>
      <c r="N16" s="36">
        <v>2</v>
      </c>
      <c r="O16" s="36">
        <v>1</v>
      </c>
      <c r="P16" s="36">
        <v>2</v>
      </c>
      <c r="Q16" s="36">
        <v>1</v>
      </c>
      <c r="R16" s="36">
        <v>1</v>
      </c>
      <c r="S16" s="36">
        <v>2</v>
      </c>
      <c r="T16" s="36">
        <v>2</v>
      </c>
      <c r="U16" s="12"/>
      <c r="V16" s="12"/>
      <c r="W16" s="36">
        <v>1</v>
      </c>
      <c r="X16" s="36">
        <v>2</v>
      </c>
      <c r="Y16" s="36">
        <v>1</v>
      </c>
      <c r="Z16" s="36">
        <v>2</v>
      </c>
      <c r="AA16" s="36">
        <v>1</v>
      </c>
      <c r="AB16" s="36">
        <v>2</v>
      </c>
      <c r="AC16" s="36">
        <v>1</v>
      </c>
      <c r="AD16" s="36">
        <v>2</v>
      </c>
      <c r="AE16" s="36">
        <v>1</v>
      </c>
      <c r="AF16" s="36">
        <v>2</v>
      </c>
      <c r="AG16" s="36">
        <v>1</v>
      </c>
      <c r="AH16" s="36">
        <v>2</v>
      </c>
      <c r="AI16" s="36">
        <v>1</v>
      </c>
      <c r="AJ16" s="36">
        <v>2</v>
      </c>
      <c r="AK16" s="36">
        <v>1</v>
      </c>
      <c r="AL16" s="36">
        <v>2</v>
      </c>
      <c r="AM16" s="36">
        <v>1</v>
      </c>
      <c r="AN16" s="36">
        <v>2</v>
      </c>
      <c r="AO16" s="36">
        <v>2</v>
      </c>
      <c r="AP16" s="36">
        <v>2</v>
      </c>
      <c r="AQ16" s="36">
        <v>2</v>
      </c>
      <c r="AR16" s="36"/>
      <c r="AS16" s="15"/>
      <c r="AT16" s="15"/>
      <c r="AU16" s="12"/>
      <c r="AV16" s="47"/>
      <c r="AW16" s="12"/>
      <c r="AX16" s="12"/>
      <c r="AY16" s="12"/>
      <c r="AZ16" s="12"/>
      <c r="BA16" s="12"/>
      <c r="BB16" s="12"/>
      <c r="BC16" s="12"/>
      <c r="BD16" s="15"/>
      <c r="BE16" s="15">
        <v>59</v>
      </c>
    </row>
    <row r="17" spans="1:57" ht="15.6" customHeight="1" x14ac:dyDescent="0.3">
      <c r="A17" s="8" t="s">
        <v>68</v>
      </c>
      <c r="B17" s="39" t="s">
        <v>69</v>
      </c>
      <c r="C17" s="10" t="s">
        <v>56</v>
      </c>
      <c r="D17" s="11">
        <v>2</v>
      </c>
      <c r="E17" s="11">
        <v>4</v>
      </c>
      <c r="F17" s="11">
        <v>2</v>
      </c>
      <c r="G17" s="11">
        <v>4</v>
      </c>
      <c r="H17" s="11">
        <v>2</v>
      </c>
      <c r="I17" s="11">
        <v>4</v>
      </c>
      <c r="J17" s="11">
        <v>2</v>
      </c>
      <c r="K17" s="11">
        <v>4</v>
      </c>
      <c r="L17" s="11">
        <v>2</v>
      </c>
      <c r="M17" s="11">
        <v>4</v>
      </c>
      <c r="N17" s="11">
        <v>2</v>
      </c>
      <c r="O17" s="11">
        <v>4</v>
      </c>
      <c r="P17" s="11">
        <v>2</v>
      </c>
      <c r="Q17" s="11">
        <v>4</v>
      </c>
      <c r="R17" s="11">
        <v>4</v>
      </c>
      <c r="S17" s="11">
        <v>2</v>
      </c>
      <c r="T17" s="11">
        <v>3</v>
      </c>
      <c r="U17" s="12"/>
      <c r="V17" s="12">
        <f>SUM(D17:U17)</f>
        <v>51</v>
      </c>
      <c r="W17" s="11">
        <v>4</v>
      </c>
      <c r="X17" s="11">
        <v>2</v>
      </c>
      <c r="Y17" s="11">
        <v>4</v>
      </c>
      <c r="Z17" s="11">
        <v>2</v>
      </c>
      <c r="AA17" s="11">
        <v>4</v>
      </c>
      <c r="AB17" s="11">
        <v>2</v>
      </c>
      <c r="AC17" s="11">
        <v>4</v>
      </c>
      <c r="AD17" s="11">
        <v>2</v>
      </c>
      <c r="AE17" s="11">
        <v>4</v>
      </c>
      <c r="AF17" s="11">
        <v>2</v>
      </c>
      <c r="AG17" s="11">
        <v>4</v>
      </c>
      <c r="AH17" s="11">
        <v>2</v>
      </c>
      <c r="AI17" s="11">
        <v>4</v>
      </c>
      <c r="AJ17" s="11">
        <v>2</v>
      </c>
      <c r="AK17" s="11">
        <v>4</v>
      </c>
      <c r="AL17" s="11">
        <v>2</v>
      </c>
      <c r="AM17" s="11">
        <v>4</v>
      </c>
      <c r="AN17" s="11">
        <v>2</v>
      </c>
      <c r="AO17" s="11">
        <v>4</v>
      </c>
      <c r="AP17" s="11">
        <v>2</v>
      </c>
      <c r="AQ17" s="11">
        <v>4</v>
      </c>
      <c r="AR17" s="11">
        <v>2</v>
      </c>
      <c r="AS17" s="18"/>
      <c r="AT17" s="18"/>
      <c r="AU17" s="12"/>
      <c r="AV17" s="47" t="s">
        <v>61</v>
      </c>
      <c r="AW17" s="12">
        <f>SUM(W17:AV17)</f>
        <v>66</v>
      </c>
      <c r="AX17" s="12"/>
      <c r="AY17" s="12"/>
      <c r="AZ17" s="12"/>
      <c r="BA17" s="12"/>
      <c r="BB17" s="12"/>
      <c r="BC17" s="12"/>
      <c r="BD17" s="15">
        <v>117</v>
      </c>
      <c r="BE17" s="15"/>
    </row>
    <row r="18" spans="1:57" ht="15.6" customHeight="1" x14ac:dyDescent="0.3">
      <c r="A18" s="16"/>
      <c r="B18" s="17"/>
      <c r="C18" s="10" t="s">
        <v>58</v>
      </c>
      <c r="D18" s="35">
        <v>1</v>
      </c>
      <c r="E18" s="35">
        <v>2</v>
      </c>
      <c r="F18" s="35">
        <v>1</v>
      </c>
      <c r="G18" s="35">
        <v>2</v>
      </c>
      <c r="H18" s="35">
        <v>1</v>
      </c>
      <c r="I18" s="35">
        <v>2</v>
      </c>
      <c r="J18" s="35">
        <v>1</v>
      </c>
      <c r="K18" s="36">
        <v>2</v>
      </c>
      <c r="L18" s="36">
        <v>1</v>
      </c>
      <c r="M18" s="36">
        <v>2</v>
      </c>
      <c r="N18" s="36">
        <v>1</v>
      </c>
      <c r="O18" s="36">
        <v>2</v>
      </c>
      <c r="P18" s="36">
        <v>1</v>
      </c>
      <c r="Q18" s="36">
        <v>2</v>
      </c>
      <c r="R18" s="36">
        <v>2</v>
      </c>
      <c r="S18" s="36">
        <v>1</v>
      </c>
      <c r="T18" s="36">
        <v>2</v>
      </c>
      <c r="U18" s="12"/>
      <c r="V18" s="12"/>
      <c r="W18" s="36">
        <v>2</v>
      </c>
      <c r="X18" s="36">
        <v>1</v>
      </c>
      <c r="Y18" s="36">
        <v>2</v>
      </c>
      <c r="Z18" s="36">
        <v>1</v>
      </c>
      <c r="AA18" s="36">
        <v>2</v>
      </c>
      <c r="AB18" s="36">
        <v>1</v>
      </c>
      <c r="AC18" s="36">
        <v>2</v>
      </c>
      <c r="AD18" s="36">
        <v>1</v>
      </c>
      <c r="AE18" s="36">
        <v>2</v>
      </c>
      <c r="AF18" s="36">
        <v>1</v>
      </c>
      <c r="AG18" s="36">
        <v>2</v>
      </c>
      <c r="AH18" s="36">
        <v>1</v>
      </c>
      <c r="AI18" s="36">
        <v>2</v>
      </c>
      <c r="AJ18" s="36">
        <v>1</v>
      </c>
      <c r="AK18" s="36">
        <v>2</v>
      </c>
      <c r="AL18" s="36">
        <v>1</v>
      </c>
      <c r="AM18" s="36">
        <v>2</v>
      </c>
      <c r="AN18" s="36">
        <v>1</v>
      </c>
      <c r="AO18" s="36">
        <v>2</v>
      </c>
      <c r="AP18" s="36">
        <v>1</v>
      </c>
      <c r="AQ18" s="36">
        <v>2</v>
      </c>
      <c r="AR18" s="36">
        <v>1</v>
      </c>
      <c r="AS18" s="15"/>
      <c r="AT18" s="15"/>
      <c r="AU18" s="12"/>
      <c r="AV18" s="47"/>
      <c r="AW18" s="12"/>
      <c r="AX18" s="12"/>
      <c r="AY18" s="12"/>
      <c r="AZ18" s="12"/>
      <c r="BA18" s="12"/>
      <c r="BB18" s="12"/>
      <c r="BC18" s="12"/>
      <c r="BD18" s="15"/>
      <c r="BE18" s="15">
        <v>59</v>
      </c>
    </row>
    <row r="19" spans="1:57" ht="15.6" customHeight="1" x14ac:dyDescent="0.3">
      <c r="A19" s="8" t="s">
        <v>70</v>
      </c>
      <c r="B19" s="9" t="s">
        <v>71</v>
      </c>
      <c r="C19" s="10" t="s">
        <v>56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2"/>
      <c r="V19" s="12">
        <f>SUM(D19:U19)</f>
        <v>0</v>
      </c>
      <c r="W19" s="18">
        <v>2</v>
      </c>
      <c r="X19" s="18">
        <v>4</v>
      </c>
      <c r="Y19" s="18">
        <v>2</v>
      </c>
      <c r="Z19" s="18">
        <v>4</v>
      </c>
      <c r="AA19" s="18">
        <v>2</v>
      </c>
      <c r="AB19" s="18">
        <v>4</v>
      </c>
      <c r="AC19" s="18">
        <v>2</v>
      </c>
      <c r="AD19" s="18">
        <v>4</v>
      </c>
      <c r="AE19" s="18">
        <v>2</v>
      </c>
      <c r="AF19" s="18">
        <v>4</v>
      </c>
      <c r="AG19" s="18">
        <v>2</v>
      </c>
      <c r="AH19" s="18">
        <v>4</v>
      </c>
      <c r="AI19" s="18">
        <v>2</v>
      </c>
      <c r="AJ19" s="18">
        <v>4</v>
      </c>
      <c r="AK19" s="18">
        <v>2</v>
      </c>
      <c r="AL19" s="18">
        <v>4</v>
      </c>
      <c r="AM19" s="18">
        <v>2</v>
      </c>
      <c r="AN19" s="18">
        <v>4</v>
      </c>
      <c r="AO19" s="18">
        <v>4</v>
      </c>
      <c r="AP19" s="18">
        <v>4</v>
      </c>
      <c r="AQ19" s="18">
        <v>4</v>
      </c>
      <c r="AR19" s="18">
        <v>4</v>
      </c>
      <c r="AS19" s="19"/>
      <c r="AT19" s="18"/>
      <c r="AU19" s="12"/>
      <c r="AV19" s="47" t="s">
        <v>61</v>
      </c>
      <c r="AW19" s="12">
        <f>SUM(W19:AV19)</f>
        <v>70</v>
      </c>
      <c r="AX19" s="12"/>
      <c r="AY19" s="12"/>
      <c r="AZ19" s="12"/>
      <c r="BA19" s="12"/>
      <c r="BB19" s="12"/>
      <c r="BC19" s="12"/>
      <c r="BD19" s="15">
        <v>70</v>
      </c>
      <c r="BE19" s="15"/>
    </row>
    <row r="20" spans="1:57" ht="15.6" customHeight="1" x14ac:dyDescent="0.3">
      <c r="A20" s="16"/>
      <c r="B20" s="17" t="s">
        <v>72</v>
      </c>
      <c r="C20" s="10" t="s">
        <v>58</v>
      </c>
      <c r="D20" s="13"/>
      <c r="E20" s="13"/>
      <c r="F20" s="13"/>
      <c r="G20" s="13"/>
      <c r="H20" s="13"/>
      <c r="I20" s="13"/>
      <c r="J20" s="13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2"/>
      <c r="V20" s="12"/>
      <c r="W20" s="36">
        <v>1</v>
      </c>
      <c r="X20" s="36">
        <v>2</v>
      </c>
      <c r="Y20" s="36">
        <v>1</v>
      </c>
      <c r="Z20" s="36">
        <v>2</v>
      </c>
      <c r="AA20" s="36">
        <v>1</v>
      </c>
      <c r="AB20" s="36">
        <v>2</v>
      </c>
      <c r="AC20" s="36">
        <v>1</v>
      </c>
      <c r="AD20" s="36">
        <v>2</v>
      </c>
      <c r="AE20" s="36">
        <v>1</v>
      </c>
      <c r="AF20" s="36">
        <v>2</v>
      </c>
      <c r="AG20" s="36">
        <v>1</v>
      </c>
      <c r="AH20" s="36">
        <v>2</v>
      </c>
      <c r="AI20" s="36">
        <v>1</v>
      </c>
      <c r="AJ20" s="36">
        <v>2</v>
      </c>
      <c r="AK20" s="36">
        <v>1</v>
      </c>
      <c r="AL20" s="36">
        <v>2</v>
      </c>
      <c r="AM20" s="36">
        <v>1</v>
      </c>
      <c r="AN20" s="36">
        <v>2</v>
      </c>
      <c r="AO20" s="36">
        <v>2</v>
      </c>
      <c r="AP20" s="36">
        <v>2</v>
      </c>
      <c r="AQ20" s="36">
        <v>2</v>
      </c>
      <c r="AR20" s="36">
        <v>2</v>
      </c>
      <c r="AS20" s="15"/>
      <c r="AT20" s="15"/>
      <c r="AU20" s="12"/>
      <c r="AV20" s="47"/>
      <c r="AW20" s="12"/>
      <c r="AX20" s="12"/>
      <c r="AY20" s="12"/>
      <c r="AZ20" s="12"/>
      <c r="BA20" s="12"/>
      <c r="BB20" s="12"/>
      <c r="BC20" s="12"/>
      <c r="BD20" s="15"/>
      <c r="BE20" s="15">
        <v>35</v>
      </c>
    </row>
    <row r="21" spans="1:57" ht="18.75" customHeight="1" x14ac:dyDescent="0.3">
      <c r="A21" s="8" t="s">
        <v>73</v>
      </c>
      <c r="B21" s="9" t="s">
        <v>74</v>
      </c>
      <c r="C21" s="10" t="s">
        <v>56</v>
      </c>
      <c r="D21" s="11">
        <v>2</v>
      </c>
      <c r="E21" s="11">
        <v>2</v>
      </c>
      <c r="F21" s="11">
        <v>2</v>
      </c>
      <c r="G21" s="11">
        <v>2</v>
      </c>
      <c r="H21" s="11">
        <v>2</v>
      </c>
      <c r="I21" s="11">
        <v>2</v>
      </c>
      <c r="J21" s="11">
        <v>2</v>
      </c>
      <c r="K21" s="11">
        <v>2</v>
      </c>
      <c r="L21" s="11">
        <v>2</v>
      </c>
      <c r="M21" s="11">
        <v>2</v>
      </c>
      <c r="N21" s="11">
        <v>2</v>
      </c>
      <c r="O21" s="11">
        <v>2</v>
      </c>
      <c r="P21" s="11">
        <v>2</v>
      </c>
      <c r="Q21" s="11">
        <v>2</v>
      </c>
      <c r="R21" s="11">
        <v>2</v>
      </c>
      <c r="S21" s="11">
        <v>2</v>
      </c>
      <c r="T21" s="11">
        <v>2</v>
      </c>
      <c r="U21" s="12"/>
      <c r="V21" s="12">
        <f>SUM(D21:U21)</f>
        <v>34</v>
      </c>
      <c r="W21" s="11">
        <v>2</v>
      </c>
      <c r="X21" s="11">
        <v>4</v>
      </c>
      <c r="Y21" s="11">
        <v>2</v>
      </c>
      <c r="Z21" s="11">
        <v>4</v>
      </c>
      <c r="AA21" s="11">
        <v>2</v>
      </c>
      <c r="AB21" s="11">
        <v>4</v>
      </c>
      <c r="AC21" s="11">
        <v>2</v>
      </c>
      <c r="AD21" s="11">
        <v>4</v>
      </c>
      <c r="AE21" s="11">
        <v>2</v>
      </c>
      <c r="AF21" s="11">
        <v>4</v>
      </c>
      <c r="AG21" s="11">
        <v>2</v>
      </c>
      <c r="AH21" s="11">
        <v>4</v>
      </c>
      <c r="AI21" s="11">
        <v>2</v>
      </c>
      <c r="AJ21" s="11">
        <v>4</v>
      </c>
      <c r="AK21" s="11">
        <v>2</v>
      </c>
      <c r="AL21" s="11">
        <v>4</v>
      </c>
      <c r="AM21" s="11">
        <v>2</v>
      </c>
      <c r="AN21" s="11">
        <v>4</v>
      </c>
      <c r="AO21" s="11">
        <v>2</v>
      </c>
      <c r="AP21" s="11">
        <v>2</v>
      </c>
      <c r="AQ21" s="11">
        <v>2</v>
      </c>
      <c r="AR21" s="11">
        <v>4</v>
      </c>
      <c r="AS21" s="18">
        <v>2</v>
      </c>
      <c r="AT21" s="18"/>
      <c r="AU21" s="12"/>
      <c r="AV21" s="47" t="s">
        <v>61</v>
      </c>
      <c r="AW21" s="12">
        <f>SUM(W21:AV21)</f>
        <v>66</v>
      </c>
      <c r="AX21" s="12"/>
      <c r="AY21" s="12"/>
      <c r="AZ21" s="12"/>
      <c r="BA21" s="12"/>
      <c r="BB21" s="12"/>
      <c r="BC21" s="12"/>
      <c r="BD21" s="15">
        <v>100</v>
      </c>
      <c r="BE21" s="15"/>
    </row>
    <row r="22" spans="1:57" ht="15.6" customHeight="1" x14ac:dyDescent="0.3">
      <c r="A22" s="16"/>
      <c r="B22" s="17"/>
      <c r="C22" s="10" t="s">
        <v>58</v>
      </c>
      <c r="D22" s="35">
        <v>1</v>
      </c>
      <c r="E22" s="35">
        <v>1</v>
      </c>
      <c r="F22" s="35">
        <v>1</v>
      </c>
      <c r="G22" s="35">
        <v>1</v>
      </c>
      <c r="H22" s="35">
        <v>1</v>
      </c>
      <c r="I22" s="35">
        <v>1</v>
      </c>
      <c r="J22" s="35">
        <v>1</v>
      </c>
      <c r="K22" s="35">
        <v>1</v>
      </c>
      <c r="L22" s="35">
        <v>1</v>
      </c>
      <c r="M22" s="35">
        <v>1</v>
      </c>
      <c r="N22" s="35">
        <v>1</v>
      </c>
      <c r="O22" s="35">
        <v>1</v>
      </c>
      <c r="P22" s="35">
        <v>1</v>
      </c>
      <c r="Q22" s="35">
        <v>1</v>
      </c>
      <c r="R22" s="35">
        <v>1</v>
      </c>
      <c r="S22" s="35">
        <v>1</v>
      </c>
      <c r="T22" s="35">
        <v>1</v>
      </c>
      <c r="U22" s="12"/>
      <c r="V22" s="12"/>
      <c r="W22" s="36">
        <v>1</v>
      </c>
      <c r="X22" s="36">
        <v>2</v>
      </c>
      <c r="Y22" s="36">
        <v>1</v>
      </c>
      <c r="Z22" s="36">
        <v>2</v>
      </c>
      <c r="AA22" s="36">
        <v>1</v>
      </c>
      <c r="AB22" s="36">
        <v>2</v>
      </c>
      <c r="AC22" s="36">
        <v>1</v>
      </c>
      <c r="AD22" s="36">
        <v>2</v>
      </c>
      <c r="AE22" s="36">
        <v>1</v>
      </c>
      <c r="AF22" s="36">
        <v>2</v>
      </c>
      <c r="AG22" s="36">
        <v>1</v>
      </c>
      <c r="AH22" s="36">
        <v>2</v>
      </c>
      <c r="AI22" s="36">
        <v>1</v>
      </c>
      <c r="AJ22" s="36">
        <v>2</v>
      </c>
      <c r="AK22" s="36">
        <v>1</v>
      </c>
      <c r="AL22" s="36">
        <v>2</v>
      </c>
      <c r="AM22" s="36">
        <v>1</v>
      </c>
      <c r="AN22" s="36">
        <v>2</v>
      </c>
      <c r="AO22" s="36">
        <v>1</v>
      </c>
      <c r="AP22" s="36">
        <v>1</v>
      </c>
      <c r="AQ22" s="36">
        <v>1</v>
      </c>
      <c r="AR22" s="36">
        <v>2</v>
      </c>
      <c r="AS22" s="15">
        <v>1</v>
      </c>
      <c r="AT22" s="15"/>
      <c r="AU22" s="12"/>
      <c r="AV22" s="47"/>
      <c r="AW22" s="12"/>
      <c r="AX22" s="12"/>
      <c r="AY22" s="12"/>
      <c r="AZ22" s="12"/>
      <c r="BA22" s="12"/>
      <c r="BB22" s="12"/>
      <c r="BC22" s="12"/>
      <c r="BD22" s="15"/>
      <c r="BE22" s="15">
        <v>50</v>
      </c>
    </row>
    <row r="23" spans="1:57" ht="15.6" customHeight="1" x14ac:dyDescent="0.3">
      <c r="A23" s="8" t="s">
        <v>75</v>
      </c>
      <c r="B23" s="20" t="s">
        <v>76</v>
      </c>
      <c r="C23" s="10" t="s">
        <v>56</v>
      </c>
      <c r="D23" s="11">
        <v>4</v>
      </c>
      <c r="E23" s="11">
        <v>4</v>
      </c>
      <c r="F23" s="11">
        <v>4</v>
      </c>
      <c r="G23" s="11">
        <v>4</v>
      </c>
      <c r="H23" s="11">
        <v>4</v>
      </c>
      <c r="I23" s="11">
        <v>4</v>
      </c>
      <c r="J23" s="11">
        <v>4</v>
      </c>
      <c r="K23" s="11">
        <v>4</v>
      </c>
      <c r="L23" s="11">
        <v>4</v>
      </c>
      <c r="M23" s="11">
        <v>4</v>
      </c>
      <c r="N23" s="11">
        <v>4</v>
      </c>
      <c r="O23" s="11">
        <v>4</v>
      </c>
      <c r="P23" s="11">
        <v>4</v>
      </c>
      <c r="Q23" s="11">
        <v>4</v>
      </c>
      <c r="R23" s="11">
        <v>4</v>
      </c>
      <c r="S23" s="11">
        <v>4</v>
      </c>
      <c r="T23" s="11">
        <v>4</v>
      </c>
      <c r="U23" s="12"/>
      <c r="V23" s="12">
        <f>SUM(D23:U23)</f>
        <v>68</v>
      </c>
      <c r="W23" s="18">
        <v>2</v>
      </c>
      <c r="X23" s="18">
        <v>4</v>
      </c>
      <c r="Y23" s="18">
        <v>2</v>
      </c>
      <c r="Z23" s="18">
        <v>4</v>
      </c>
      <c r="AA23" s="18">
        <v>2</v>
      </c>
      <c r="AB23" s="18">
        <v>4</v>
      </c>
      <c r="AC23" s="18">
        <v>2</v>
      </c>
      <c r="AD23" s="18">
        <v>4</v>
      </c>
      <c r="AE23" s="18">
        <v>2</v>
      </c>
      <c r="AF23" s="18">
        <v>4</v>
      </c>
      <c r="AG23" s="18">
        <v>2</v>
      </c>
      <c r="AH23" s="18">
        <v>4</v>
      </c>
      <c r="AI23" s="18">
        <v>2</v>
      </c>
      <c r="AJ23" s="18">
        <v>4</v>
      </c>
      <c r="AK23" s="18">
        <v>2</v>
      </c>
      <c r="AL23" s="18">
        <v>4</v>
      </c>
      <c r="AM23" s="18">
        <v>2</v>
      </c>
      <c r="AN23" s="18">
        <v>2</v>
      </c>
      <c r="AO23" s="18">
        <v>1</v>
      </c>
      <c r="AP23" s="23" t="s">
        <v>57</v>
      </c>
      <c r="AQ23" s="18"/>
      <c r="AR23" s="18"/>
      <c r="AS23" s="18"/>
      <c r="AT23" s="40"/>
      <c r="AU23" s="12"/>
      <c r="AV23" s="47"/>
      <c r="AW23" s="12">
        <f>SUM(W23:AV23)</f>
        <v>53</v>
      </c>
      <c r="AX23" s="12"/>
      <c r="AY23" s="12"/>
      <c r="AZ23" s="12"/>
      <c r="BA23" s="12"/>
      <c r="BB23" s="12"/>
      <c r="BC23" s="12"/>
      <c r="BD23" s="15">
        <v>121</v>
      </c>
      <c r="BE23" s="15"/>
    </row>
    <row r="24" spans="1:57" ht="15.6" customHeight="1" x14ac:dyDescent="0.3">
      <c r="A24" s="16"/>
      <c r="B24" s="21"/>
      <c r="C24" s="10" t="s">
        <v>58</v>
      </c>
      <c r="D24" s="35">
        <v>2</v>
      </c>
      <c r="E24" s="35">
        <v>2</v>
      </c>
      <c r="F24" s="35">
        <v>2</v>
      </c>
      <c r="G24" s="35">
        <v>2</v>
      </c>
      <c r="H24" s="35">
        <v>2</v>
      </c>
      <c r="I24" s="35">
        <v>2</v>
      </c>
      <c r="J24" s="35">
        <v>2</v>
      </c>
      <c r="K24" s="35">
        <v>2</v>
      </c>
      <c r="L24" s="35">
        <v>2</v>
      </c>
      <c r="M24" s="35">
        <v>2</v>
      </c>
      <c r="N24" s="35">
        <v>2</v>
      </c>
      <c r="O24" s="35">
        <v>2</v>
      </c>
      <c r="P24" s="35">
        <v>2</v>
      </c>
      <c r="Q24" s="35">
        <v>2</v>
      </c>
      <c r="R24" s="35">
        <v>2</v>
      </c>
      <c r="S24" s="35">
        <v>2</v>
      </c>
      <c r="T24" s="35">
        <v>2</v>
      </c>
      <c r="U24" s="12"/>
      <c r="V24" s="12"/>
      <c r="W24" s="36">
        <v>1</v>
      </c>
      <c r="X24" s="36">
        <v>2</v>
      </c>
      <c r="Y24" s="36">
        <v>1</v>
      </c>
      <c r="Z24" s="36">
        <v>2</v>
      </c>
      <c r="AA24" s="36">
        <v>1</v>
      </c>
      <c r="AB24" s="36">
        <v>2</v>
      </c>
      <c r="AC24" s="36">
        <v>1</v>
      </c>
      <c r="AD24" s="36">
        <v>2</v>
      </c>
      <c r="AE24" s="36">
        <v>1</v>
      </c>
      <c r="AF24" s="36">
        <v>2</v>
      </c>
      <c r="AG24" s="36">
        <v>1</v>
      </c>
      <c r="AH24" s="36">
        <v>2</v>
      </c>
      <c r="AI24" s="36">
        <v>1</v>
      </c>
      <c r="AJ24" s="36">
        <v>2</v>
      </c>
      <c r="AK24" s="36">
        <v>1</v>
      </c>
      <c r="AL24" s="36">
        <v>2</v>
      </c>
      <c r="AM24" s="36">
        <v>1</v>
      </c>
      <c r="AN24" s="36">
        <v>1</v>
      </c>
      <c r="AO24" s="36"/>
      <c r="AP24" s="36"/>
      <c r="AQ24" s="36"/>
      <c r="AR24" s="36"/>
      <c r="AS24" s="15"/>
      <c r="AT24" s="15"/>
      <c r="AU24" s="12"/>
      <c r="AV24" s="47"/>
      <c r="AW24" s="12"/>
      <c r="AX24" s="12"/>
      <c r="AY24" s="12"/>
      <c r="AZ24" s="12"/>
      <c r="BA24" s="12"/>
      <c r="BB24" s="12"/>
      <c r="BC24" s="12"/>
      <c r="BD24" s="15"/>
      <c r="BE24" s="15">
        <v>60</v>
      </c>
    </row>
    <row r="25" spans="1:57" ht="15.6" customHeight="1" x14ac:dyDescent="0.3">
      <c r="A25" s="8" t="s">
        <v>77</v>
      </c>
      <c r="B25" s="9" t="s">
        <v>78</v>
      </c>
      <c r="C25" s="10" t="s">
        <v>56</v>
      </c>
      <c r="D25" s="11">
        <v>2</v>
      </c>
      <c r="E25" s="11">
        <v>2</v>
      </c>
      <c r="F25" s="11">
        <v>2</v>
      </c>
      <c r="G25" s="11">
        <v>2</v>
      </c>
      <c r="H25" s="11">
        <v>2</v>
      </c>
      <c r="I25" s="11">
        <v>2</v>
      </c>
      <c r="J25" s="11">
        <v>2</v>
      </c>
      <c r="K25" s="11">
        <v>2</v>
      </c>
      <c r="L25" s="11">
        <v>2</v>
      </c>
      <c r="M25" s="11">
        <v>2</v>
      </c>
      <c r="N25" s="11">
        <v>2</v>
      </c>
      <c r="O25" s="11">
        <v>2</v>
      </c>
      <c r="P25" s="11">
        <v>2</v>
      </c>
      <c r="Q25" s="11">
        <v>2</v>
      </c>
      <c r="R25" s="11">
        <v>2</v>
      </c>
      <c r="S25" s="11"/>
      <c r="T25" s="11"/>
      <c r="U25" s="12"/>
      <c r="V25" s="12">
        <f>SUM(D25:U25)</f>
        <v>30</v>
      </c>
      <c r="W25" s="18">
        <v>2</v>
      </c>
      <c r="X25" s="18">
        <v>2</v>
      </c>
      <c r="Y25" s="18">
        <v>2</v>
      </c>
      <c r="Z25" s="18">
        <v>2</v>
      </c>
      <c r="AA25" s="18">
        <v>2</v>
      </c>
      <c r="AB25" s="18">
        <v>2</v>
      </c>
      <c r="AC25" s="18">
        <v>2</v>
      </c>
      <c r="AD25" s="18">
        <v>2</v>
      </c>
      <c r="AE25" s="18">
        <v>2</v>
      </c>
      <c r="AF25" s="18">
        <v>2</v>
      </c>
      <c r="AG25" s="18">
        <v>2</v>
      </c>
      <c r="AH25" s="18">
        <v>2</v>
      </c>
      <c r="AI25" s="18">
        <v>2</v>
      </c>
      <c r="AJ25" s="18">
        <v>2</v>
      </c>
      <c r="AK25" s="18">
        <v>2</v>
      </c>
      <c r="AL25" s="18">
        <v>2</v>
      </c>
      <c r="AM25" s="18">
        <v>2</v>
      </c>
      <c r="AN25" s="18">
        <v>2</v>
      </c>
      <c r="AO25" s="18">
        <v>2</v>
      </c>
      <c r="AP25" s="18">
        <v>2</v>
      </c>
      <c r="AQ25" s="18">
        <v>2</v>
      </c>
      <c r="AR25" s="18">
        <v>4</v>
      </c>
      <c r="AS25" s="18">
        <v>2</v>
      </c>
      <c r="AT25" s="18"/>
      <c r="AU25" s="12"/>
      <c r="AV25" s="47" t="s">
        <v>61</v>
      </c>
      <c r="AW25" s="12">
        <f>SUM(W25:AV25)</f>
        <v>48</v>
      </c>
      <c r="AX25" s="12"/>
      <c r="AY25" s="12"/>
      <c r="AZ25" s="12"/>
      <c r="BA25" s="12"/>
      <c r="BB25" s="12"/>
      <c r="BC25" s="12"/>
      <c r="BD25" s="15">
        <v>78</v>
      </c>
      <c r="BE25" s="15"/>
    </row>
    <row r="26" spans="1:57" ht="15.6" customHeight="1" x14ac:dyDescent="0.3">
      <c r="A26" s="16"/>
      <c r="B26" s="17"/>
      <c r="C26" s="10" t="s">
        <v>58</v>
      </c>
      <c r="D26" s="35">
        <v>1</v>
      </c>
      <c r="E26" s="35">
        <v>1</v>
      </c>
      <c r="F26" s="35">
        <v>1</v>
      </c>
      <c r="G26" s="35">
        <v>1</v>
      </c>
      <c r="H26" s="35">
        <v>1</v>
      </c>
      <c r="I26" s="35">
        <v>1</v>
      </c>
      <c r="J26" s="35">
        <v>1</v>
      </c>
      <c r="K26" s="36">
        <v>1</v>
      </c>
      <c r="L26" s="36">
        <v>1</v>
      </c>
      <c r="M26" s="36">
        <v>1</v>
      </c>
      <c r="N26" s="36">
        <v>1</v>
      </c>
      <c r="O26" s="36">
        <v>1</v>
      </c>
      <c r="P26" s="36">
        <v>1</v>
      </c>
      <c r="Q26" s="36">
        <v>1</v>
      </c>
      <c r="R26" s="36">
        <v>1</v>
      </c>
      <c r="S26" s="15"/>
      <c r="T26" s="15"/>
      <c r="U26" s="12"/>
      <c r="V26" s="12"/>
      <c r="W26" s="36">
        <v>1</v>
      </c>
      <c r="X26" s="36">
        <v>1</v>
      </c>
      <c r="Y26" s="36">
        <v>1</v>
      </c>
      <c r="Z26" s="36">
        <v>1</v>
      </c>
      <c r="AA26" s="36">
        <v>1</v>
      </c>
      <c r="AB26" s="36">
        <v>1</v>
      </c>
      <c r="AC26" s="36">
        <v>1</v>
      </c>
      <c r="AD26" s="36">
        <v>1</v>
      </c>
      <c r="AE26" s="36">
        <v>1</v>
      </c>
      <c r="AF26" s="36">
        <v>1</v>
      </c>
      <c r="AG26" s="36">
        <v>1</v>
      </c>
      <c r="AH26" s="36">
        <v>1</v>
      </c>
      <c r="AI26" s="36">
        <v>1</v>
      </c>
      <c r="AJ26" s="36">
        <v>1</v>
      </c>
      <c r="AK26" s="36">
        <v>1</v>
      </c>
      <c r="AL26" s="36">
        <v>1</v>
      </c>
      <c r="AM26" s="36">
        <v>1</v>
      </c>
      <c r="AN26" s="36">
        <v>1</v>
      </c>
      <c r="AO26" s="36">
        <v>1</v>
      </c>
      <c r="AP26" s="36">
        <v>1</v>
      </c>
      <c r="AQ26" s="36">
        <v>1</v>
      </c>
      <c r="AR26" s="36">
        <v>2</v>
      </c>
      <c r="AS26" s="36">
        <v>1</v>
      </c>
      <c r="AT26" s="36"/>
      <c r="AU26" s="22"/>
      <c r="AV26" s="47"/>
      <c r="AW26" s="12"/>
      <c r="AX26" s="12"/>
      <c r="AY26" s="12"/>
      <c r="AZ26" s="12"/>
      <c r="BA26" s="12"/>
      <c r="BB26" s="12"/>
      <c r="BC26" s="12"/>
      <c r="BD26" s="15"/>
      <c r="BE26" s="15">
        <v>39</v>
      </c>
    </row>
    <row r="27" spans="1:57" ht="15.6" customHeight="1" x14ac:dyDescent="0.3">
      <c r="A27" s="8" t="s">
        <v>79</v>
      </c>
      <c r="B27" s="9" t="s">
        <v>80</v>
      </c>
      <c r="C27" s="10" t="s">
        <v>56</v>
      </c>
      <c r="D27" s="11">
        <v>4</v>
      </c>
      <c r="E27" s="11">
        <v>2</v>
      </c>
      <c r="F27" s="11">
        <v>4</v>
      </c>
      <c r="G27" s="11">
        <v>2</v>
      </c>
      <c r="H27" s="11">
        <v>4</v>
      </c>
      <c r="I27" s="11">
        <v>2</v>
      </c>
      <c r="J27" s="11">
        <v>4</v>
      </c>
      <c r="K27" s="11">
        <v>2</v>
      </c>
      <c r="L27" s="11">
        <v>4</v>
      </c>
      <c r="M27" s="11">
        <v>2</v>
      </c>
      <c r="N27" s="11">
        <v>4</v>
      </c>
      <c r="O27" s="11">
        <v>2</v>
      </c>
      <c r="P27" s="11">
        <v>4</v>
      </c>
      <c r="Q27" s="11">
        <v>2</v>
      </c>
      <c r="R27" s="11">
        <v>2</v>
      </c>
      <c r="S27" s="11">
        <v>4</v>
      </c>
      <c r="T27" s="11">
        <v>3</v>
      </c>
      <c r="U27" s="22"/>
      <c r="V27" s="12">
        <f>SUM(D27:U27)</f>
        <v>51</v>
      </c>
      <c r="W27" s="18">
        <v>2</v>
      </c>
      <c r="X27" s="18">
        <v>2</v>
      </c>
      <c r="Y27" s="18">
        <v>2</v>
      </c>
      <c r="Z27" s="18">
        <v>2</v>
      </c>
      <c r="AA27" s="18">
        <v>2</v>
      </c>
      <c r="AB27" s="18">
        <v>2</v>
      </c>
      <c r="AC27" s="18">
        <v>2</v>
      </c>
      <c r="AD27" s="18">
        <v>2</v>
      </c>
      <c r="AE27" s="18">
        <v>2</v>
      </c>
      <c r="AF27" s="18">
        <v>2</v>
      </c>
      <c r="AG27" s="18">
        <v>2</v>
      </c>
      <c r="AH27" s="18">
        <v>2</v>
      </c>
      <c r="AI27" s="18">
        <v>2</v>
      </c>
      <c r="AJ27" s="18">
        <v>2</v>
      </c>
      <c r="AK27" s="18">
        <v>2</v>
      </c>
      <c r="AL27" s="18">
        <v>2</v>
      </c>
      <c r="AM27" s="18">
        <v>2</v>
      </c>
      <c r="AN27" s="18">
        <v>4</v>
      </c>
      <c r="AO27" s="18">
        <v>1</v>
      </c>
      <c r="AP27" s="18">
        <v>4</v>
      </c>
      <c r="AQ27" s="18">
        <v>2</v>
      </c>
      <c r="AR27" s="18">
        <v>10</v>
      </c>
      <c r="AS27" s="18">
        <v>2</v>
      </c>
      <c r="AT27" s="18"/>
      <c r="AU27" s="22"/>
      <c r="AV27" s="47" t="s">
        <v>61</v>
      </c>
      <c r="AW27" s="22">
        <f>SUM(W27:AV27)</f>
        <v>57</v>
      </c>
      <c r="AX27" s="22"/>
      <c r="AY27" s="22"/>
      <c r="AZ27" s="22"/>
      <c r="BA27" s="22"/>
      <c r="BB27" s="22"/>
      <c r="BC27" s="22"/>
      <c r="BD27" s="13">
        <v>108</v>
      </c>
      <c r="BE27" s="13"/>
    </row>
    <row r="28" spans="1:57" ht="15.6" customHeight="1" x14ac:dyDescent="0.3">
      <c r="A28" s="16"/>
      <c r="B28" s="41" t="s">
        <v>81</v>
      </c>
      <c r="C28" s="10" t="s">
        <v>58</v>
      </c>
      <c r="D28" s="35">
        <v>2</v>
      </c>
      <c r="E28" s="35">
        <v>1</v>
      </c>
      <c r="F28" s="35">
        <v>2</v>
      </c>
      <c r="G28" s="35">
        <v>1</v>
      </c>
      <c r="H28" s="35">
        <v>2</v>
      </c>
      <c r="I28" s="35">
        <v>1</v>
      </c>
      <c r="J28" s="35">
        <v>2</v>
      </c>
      <c r="K28" s="36">
        <v>1</v>
      </c>
      <c r="L28" s="36">
        <v>2</v>
      </c>
      <c r="M28" s="36">
        <v>1</v>
      </c>
      <c r="N28" s="36">
        <v>2</v>
      </c>
      <c r="O28" s="36">
        <v>1</v>
      </c>
      <c r="P28" s="36">
        <v>2</v>
      </c>
      <c r="Q28" s="36">
        <v>1</v>
      </c>
      <c r="R28" s="36">
        <v>1</v>
      </c>
      <c r="S28" s="36">
        <v>2</v>
      </c>
      <c r="T28" s="36">
        <v>1</v>
      </c>
      <c r="U28" s="42"/>
      <c r="V28" s="42"/>
      <c r="W28" s="36">
        <v>1</v>
      </c>
      <c r="X28" s="36">
        <v>1</v>
      </c>
      <c r="Y28" s="36">
        <v>1</v>
      </c>
      <c r="Z28" s="36">
        <v>1</v>
      </c>
      <c r="AA28" s="36">
        <v>1</v>
      </c>
      <c r="AB28" s="36">
        <v>1</v>
      </c>
      <c r="AC28" s="36">
        <v>1</v>
      </c>
      <c r="AD28" s="36">
        <v>1</v>
      </c>
      <c r="AE28" s="36">
        <v>1</v>
      </c>
      <c r="AF28" s="36">
        <v>1</v>
      </c>
      <c r="AG28" s="35">
        <v>1</v>
      </c>
      <c r="AH28" s="35">
        <v>1</v>
      </c>
      <c r="AI28" s="35">
        <v>1</v>
      </c>
      <c r="AJ28" s="36">
        <v>1</v>
      </c>
      <c r="AK28" s="36">
        <v>1</v>
      </c>
      <c r="AL28" s="35">
        <v>1</v>
      </c>
      <c r="AM28" s="35">
        <v>1</v>
      </c>
      <c r="AN28" s="35">
        <v>2</v>
      </c>
      <c r="AO28" s="35"/>
      <c r="AP28" s="35">
        <v>2</v>
      </c>
      <c r="AQ28" s="35">
        <v>1</v>
      </c>
      <c r="AR28" s="35">
        <v>6</v>
      </c>
      <c r="AS28" s="43">
        <v>1</v>
      </c>
      <c r="AT28" s="44"/>
      <c r="AU28" s="22"/>
      <c r="AV28" s="22"/>
      <c r="AW28" s="22"/>
      <c r="AX28" s="22"/>
      <c r="AY28" s="22"/>
      <c r="AZ28" s="22"/>
      <c r="BA28" s="22"/>
      <c r="BB28" s="22"/>
      <c r="BC28" s="22"/>
      <c r="BD28" s="13"/>
      <c r="BE28" s="13">
        <v>54</v>
      </c>
    </row>
    <row r="29" spans="1:57" ht="15.6" customHeight="1" x14ac:dyDescent="0.3">
      <c r="A29" s="8" t="s">
        <v>82</v>
      </c>
      <c r="B29" s="9" t="s">
        <v>83</v>
      </c>
      <c r="C29" s="10" t="s">
        <v>56</v>
      </c>
      <c r="D29" s="11">
        <v>2</v>
      </c>
      <c r="E29" s="11">
        <v>2</v>
      </c>
      <c r="F29" s="11">
        <v>2</v>
      </c>
      <c r="G29" s="11">
        <v>2</v>
      </c>
      <c r="H29" s="11">
        <v>2</v>
      </c>
      <c r="I29" s="11">
        <v>2</v>
      </c>
      <c r="J29" s="11">
        <v>2</v>
      </c>
      <c r="K29" s="11">
        <v>2</v>
      </c>
      <c r="L29" s="11">
        <v>2</v>
      </c>
      <c r="M29" s="11">
        <v>2</v>
      </c>
      <c r="N29" s="11">
        <v>2</v>
      </c>
      <c r="O29" s="11">
        <v>2</v>
      </c>
      <c r="P29" s="11">
        <v>2</v>
      </c>
      <c r="Q29" s="11">
        <v>2</v>
      </c>
      <c r="R29" s="11">
        <v>2</v>
      </c>
      <c r="S29" s="11">
        <v>2</v>
      </c>
      <c r="T29" s="11">
        <v>4</v>
      </c>
      <c r="U29" s="12"/>
      <c r="V29" s="12">
        <f>SUM(D29:U29)</f>
        <v>36</v>
      </c>
      <c r="W29" s="24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37"/>
      <c r="AT29" s="25"/>
      <c r="AU29" s="22"/>
      <c r="AV29" s="22"/>
      <c r="AW29" s="12">
        <f>SUM(W29:AV29)</f>
        <v>0</v>
      </c>
      <c r="AX29" s="12"/>
      <c r="AY29" s="12"/>
      <c r="AZ29" s="12"/>
      <c r="BA29" s="12"/>
      <c r="BB29" s="12"/>
      <c r="BC29" s="12"/>
      <c r="BD29" s="15">
        <v>36</v>
      </c>
      <c r="BE29" s="15"/>
    </row>
    <row r="30" spans="1:57" ht="15.6" customHeight="1" x14ac:dyDescent="0.3">
      <c r="A30" s="26"/>
      <c r="B30" s="27"/>
      <c r="C30" s="10" t="s">
        <v>58</v>
      </c>
      <c r="D30" s="35">
        <v>1</v>
      </c>
      <c r="E30" s="35">
        <v>1</v>
      </c>
      <c r="F30" s="35">
        <v>1</v>
      </c>
      <c r="G30" s="35">
        <v>1</v>
      </c>
      <c r="H30" s="35">
        <v>1</v>
      </c>
      <c r="I30" s="35">
        <v>1</v>
      </c>
      <c r="J30" s="35">
        <v>1</v>
      </c>
      <c r="K30" s="35">
        <v>1</v>
      </c>
      <c r="L30" s="35">
        <v>1</v>
      </c>
      <c r="M30" s="35">
        <v>1</v>
      </c>
      <c r="N30" s="35">
        <v>1</v>
      </c>
      <c r="O30" s="35">
        <v>1</v>
      </c>
      <c r="P30" s="35">
        <v>1</v>
      </c>
      <c r="Q30" s="35">
        <v>1</v>
      </c>
      <c r="R30" s="35">
        <v>1</v>
      </c>
      <c r="S30" s="35">
        <v>1</v>
      </c>
      <c r="T30" s="36">
        <v>2</v>
      </c>
      <c r="U30" s="12"/>
      <c r="V30" s="47" t="s">
        <v>84</v>
      </c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22"/>
      <c r="AV30" s="12"/>
      <c r="AW30" s="12"/>
      <c r="AX30" s="12"/>
      <c r="AY30" s="12"/>
      <c r="AZ30" s="12"/>
      <c r="BA30" s="12"/>
      <c r="BB30" s="12"/>
      <c r="BC30" s="12"/>
      <c r="BD30" s="15"/>
      <c r="BE30" s="15">
        <v>18</v>
      </c>
    </row>
    <row r="31" spans="1:57" ht="15.6" customHeight="1" x14ac:dyDescent="0.3">
      <c r="A31" s="8" t="s">
        <v>85</v>
      </c>
      <c r="B31" s="9" t="s">
        <v>86</v>
      </c>
      <c r="C31" s="10" t="s">
        <v>56</v>
      </c>
      <c r="D31" s="11">
        <v>2</v>
      </c>
      <c r="E31" s="11">
        <v>2</v>
      </c>
      <c r="F31" s="11">
        <v>2</v>
      </c>
      <c r="G31" s="11">
        <v>2</v>
      </c>
      <c r="H31" s="11">
        <v>2</v>
      </c>
      <c r="I31" s="11">
        <v>2</v>
      </c>
      <c r="J31" s="11">
        <v>2</v>
      </c>
      <c r="K31" s="11">
        <v>2</v>
      </c>
      <c r="L31" s="11">
        <v>2</v>
      </c>
      <c r="M31" s="11">
        <v>2</v>
      </c>
      <c r="N31" s="11">
        <v>2</v>
      </c>
      <c r="O31" s="11">
        <v>2</v>
      </c>
      <c r="P31" s="11">
        <v>2</v>
      </c>
      <c r="Q31" s="11">
        <v>2</v>
      </c>
      <c r="R31" s="11">
        <v>2</v>
      </c>
      <c r="S31" s="11">
        <v>2</v>
      </c>
      <c r="T31" s="11">
        <v>4</v>
      </c>
      <c r="U31" s="12"/>
      <c r="V31" s="12">
        <f>SUM(D31:U31)</f>
        <v>36</v>
      </c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22"/>
      <c r="AV31" s="12"/>
      <c r="AW31" s="12">
        <f>SUM(W31:AT31)</f>
        <v>0</v>
      </c>
      <c r="AX31" s="12"/>
      <c r="AY31" s="12"/>
      <c r="AZ31" s="12"/>
      <c r="BA31" s="12"/>
      <c r="BB31" s="12"/>
      <c r="BC31" s="12"/>
      <c r="BD31" s="15">
        <v>36</v>
      </c>
      <c r="BE31" s="45"/>
    </row>
    <row r="32" spans="1:57" ht="15.6" customHeight="1" x14ac:dyDescent="0.3">
      <c r="A32" s="26"/>
      <c r="B32" s="27"/>
      <c r="C32" s="10" t="s">
        <v>58</v>
      </c>
      <c r="D32" s="35">
        <v>1</v>
      </c>
      <c r="E32" s="35">
        <v>1</v>
      </c>
      <c r="F32" s="35">
        <v>1</v>
      </c>
      <c r="G32" s="35">
        <v>1</v>
      </c>
      <c r="H32" s="35">
        <v>1</v>
      </c>
      <c r="I32" s="35">
        <v>1</v>
      </c>
      <c r="J32" s="35">
        <v>1</v>
      </c>
      <c r="K32" s="35">
        <v>1</v>
      </c>
      <c r="L32" s="35">
        <v>1</v>
      </c>
      <c r="M32" s="35">
        <v>1</v>
      </c>
      <c r="N32" s="35">
        <v>1</v>
      </c>
      <c r="O32" s="35">
        <v>1</v>
      </c>
      <c r="P32" s="35">
        <v>1</v>
      </c>
      <c r="Q32" s="35">
        <v>1</v>
      </c>
      <c r="R32" s="35">
        <v>1</v>
      </c>
      <c r="S32" s="35">
        <v>1</v>
      </c>
      <c r="T32" s="36">
        <v>2</v>
      </c>
      <c r="U32" s="12"/>
      <c r="V32" s="47" t="s">
        <v>84</v>
      </c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22"/>
      <c r="AV32" s="12"/>
      <c r="AW32" s="12"/>
      <c r="AX32" s="12"/>
      <c r="AY32" s="12"/>
      <c r="AZ32" s="12"/>
      <c r="BA32" s="12"/>
      <c r="BB32" s="12"/>
      <c r="BC32" s="12"/>
      <c r="BD32" s="15"/>
      <c r="BE32" s="45">
        <v>18</v>
      </c>
    </row>
    <row r="33" spans="1:62 16384:16384" ht="15.6" customHeight="1" x14ac:dyDescent="0.3">
      <c r="A33" s="8" t="s">
        <v>87</v>
      </c>
      <c r="B33" s="9" t="s">
        <v>88</v>
      </c>
      <c r="C33" s="10" t="s">
        <v>56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6"/>
      <c r="U33" s="12"/>
      <c r="V33" s="12"/>
      <c r="W33" s="11">
        <v>2</v>
      </c>
      <c r="X33" s="11">
        <v>2</v>
      </c>
      <c r="Y33" s="11">
        <v>2</v>
      </c>
      <c r="Z33" s="11">
        <v>2</v>
      </c>
      <c r="AA33" s="11">
        <v>2</v>
      </c>
      <c r="AB33" s="11">
        <v>2</v>
      </c>
      <c r="AC33" s="11">
        <v>2</v>
      </c>
      <c r="AD33" s="11">
        <v>2</v>
      </c>
      <c r="AE33" s="11">
        <v>2</v>
      </c>
      <c r="AF33" s="11">
        <v>2</v>
      </c>
      <c r="AG33" s="11">
        <v>2</v>
      </c>
      <c r="AH33" s="11">
        <v>2</v>
      </c>
      <c r="AI33" s="11">
        <v>2</v>
      </c>
      <c r="AJ33" s="11">
        <v>2</v>
      </c>
      <c r="AK33" s="11">
        <v>2</v>
      </c>
      <c r="AL33" s="11">
        <v>2</v>
      </c>
      <c r="AM33" s="11">
        <v>2</v>
      </c>
      <c r="AN33" s="18">
        <v>2</v>
      </c>
      <c r="AO33" s="15"/>
      <c r="AP33" s="15"/>
      <c r="AQ33" s="15"/>
      <c r="AR33" s="15"/>
      <c r="AS33" s="15"/>
      <c r="AT33" s="15"/>
      <c r="AU33" s="22"/>
      <c r="AV33" s="47" t="s">
        <v>61</v>
      </c>
      <c r="AW33" s="12">
        <f>SUM(W33:AV33)</f>
        <v>36</v>
      </c>
      <c r="AX33" s="12"/>
      <c r="AY33" s="12"/>
      <c r="AZ33" s="12"/>
      <c r="BA33" s="12"/>
      <c r="BB33" s="12"/>
      <c r="BC33" s="12"/>
      <c r="BD33" s="15">
        <v>36</v>
      </c>
      <c r="BE33" s="45"/>
    </row>
    <row r="34" spans="1:62 16384:16384" ht="15.6" customHeight="1" x14ac:dyDescent="0.3">
      <c r="A34" s="26"/>
      <c r="B34" s="27"/>
      <c r="C34" s="10" t="s">
        <v>58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6"/>
      <c r="U34" s="12"/>
      <c r="V34" s="12"/>
      <c r="W34" s="35">
        <v>1</v>
      </c>
      <c r="X34" s="35">
        <v>1</v>
      </c>
      <c r="Y34" s="35">
        <v>1</v>
      </c>
      <c r="Z34" s="35">
        <v>1</v>
      </c>
      <c r="AA34" s="35">
        <v>1</v>
      </c>
      <c r="AB34" s="35">
        <v>1</v>
      </c>
      <c r="AC34" s="35">
        <v>1</v>
      </c>
      <c r="AD34" s="35">
        <v>1</v>
      </c>
      <c r="AE34" s="35">
        <v>1</v>
      </c>
      <c r="AF34" s="35">
        <v>1</v>
      </c>
      <c r="AG34" s="35">
        <v>1</v>
      </c>
      <c r="AH34" s="35">
        <v>1</v>
      </c>
      <c r="AI34" s="35">
        <v>1</v>
      </c>
      <c r="AJ34" s="35">
        <v>1</v>
      </c>
      <c r="AK34" s="35">
        <v>1</v>
      </c>
      <c r="AL34" s="35">
        <v>1</v>
      </c>
      <c r="AM34" s="36">
        <v>1</v>
      </c>
      <c r="AN34" s="36">
        <v>1</v>
      </c>
      <c r="AO34" s="15"/>
      <c r="AP34" s="15"/>
      <c r="AQ34" s="15"/>
      <c r="AR34" s="15"/>
      <c r="AS34" s="15"/>
      <c r="AT34" s="15"/>
      <c r="AU34" s="22"/>
      <c r="AV34" s="12"/>
      <c r="AW34" s="12"/>
      <c r="AX34" s="12"/>
      <c r="AY34" s="12"/>
      <c r="AZ34" s="12"/>
      <c r="BA34" s="12"/>
      <c r="BB34" s="12"/>
      <c r="BC34" s="12"/>
      <c r="BD34" s="15"/>
      <c r="BE34" s="45">
        <v>18</v>
      </c>
    </row>
    <row r="35" spans="1:62 16384:16384" ht="15.6" customHeight="1" x14ac:dyDescent="0.3">
      <c r="A35" s="392" t="s">
        <v>89</v>
      </c>
      <c r="B35" s="9" t="s">
        <v>90</v>
      </c>
      <c r="C35" s="10" t="s">
        <v>56</v>
      </c>
      <c r="D35" s="11">
        <v>2</v>
      </c>
      <c r="E35" s="35"/>
      <c r="F35" s="11">
        <v>2</v>
      </c>
      <c r="G35" s="35"/>
      <c r="H35" s="11">
        <v>2</v>
      </c>
      <c r="I35" s="35"/>
      <c r="J35" s="11">
        <v>2</v>
      </c>
      <c r="K35" s="35"/>
      <c r="L35" s="11">
        <v>2</v>
      </c>
      <c r="M35" s="35"/>
      <c r="N35" s="11">
        <v>2</v>
      </c>
      <c r="O35" s="35"/>
      <c r="P35" s="11">
        <v>2</v>
      </c>
      <c r="Q35" s="35"/>
      <c r="R35" s="11">
        <v>2</v>
      </c>
      <c r="S35" s="35"/>
      <c r="T35" s="18">
        <v>1</v>
      </c>
      <c r="U35" s="12"/>
      <c r="V35" s="12">
        <f>SUM(D35:U35)</f>
        <v>17</v>
      </c>
      <c r="W35" s="11">
        <v>2</v>
      </c>
      <c r="X35" s="35"/>
      <c r="Y35" s="11">
        <v>2</v>
      </c>
      <c r="Z35" s="35"/>
      <c r="AA35" s="11">
        <v>2</v>
      </c>
      <c r="AB35" s="35"/>
      <c r="AC35" s="11">
        <v>2</v>
      </c>
      <c r="AD35" s="35"/>
      <c r="AE35" s="11">
        <v>2</v>
      </c>
      <c r="AF35" s="35"/>
      <c r="AG35" s="11">
        <v>2</v>
      </c>
      <c r="AH35" s="35"/>
      <c r="AI35" s="11">
        <v>2</v>
      </c>
      <c r="AJ35" s="35"/>
      <c r="AK35" s="11">
        <v>2</v>
      </c>
      <c r="AL35" s="35"/>
      <c r="AM35" s="11">
        <v>2</v>
      </c>
      <c r="AN35" s="36"/>
      <c r="AO35" s="11">
        <v>2</v>
      </c>
      <c r="AP35" s="15"/>
      <c r="AQ35" s="11">
        <v>2</v>
      </c>
      <c r="AR35" s="15"/>
      <c r="AS35" s="15"/>
      <c r="AT35" s="15"/>
      <c r="AU35" s="22"/>
      <c r="AV35" s="47" t="s">
        <v>61</v>
      </c>
      <c r="AW35" s="12">
        <f>SUM(W35:AV35)</f>
        <v>22</v>
      </c>
      <c r="AX35" s="12"/>
      <c r="AY35" s="12"/>
      <c r="AZ35" s="12"/>
      <c r="BA35" s="12"/>
      <c r="BB35" s="12"/>
      <c r="BC35" s="12"/>
      <c r="BD35" s="15">
        <v>39</v>
      </c>
      <c r="BE35" s="45"/>
    </row>
    <row r="36" spans="1:62 16384:16384" ht="15.6" customHeight="1" x14ac:dyDescent="0.3">
      <c r="A36" s="26"/>
      <c r="B36" s="27"/>
      <c r="C36" s="10" t="s">
        <v>58</v>
      </c>
      <c r="D36" s="35">
        <v>1</v>
      </c>
      <c r="E36" s="35"/>
      <c r="F36" s="35">
        <v>1</v>
      </c>
      <c r="G36" s="35"/>
      <c r="H36" s="35">
        <v>1</v>
      </c>
      <c r="I36" s="35"/>
      <c r="J36" s="35">
        <v>1</v>
      </c>
      <c r="K36" s="35"/>
      <c r="L36" s="35">
        <v>1</v>
      </c>
      <c r="M36" s="35"/>
      <c r="N36" s="35">
        <v>1</v>
      </c>
      <c r="O36" s="35"/>
      <c r="P36" s="35">
        <v>1</v>
      </c>
      <c r="Q36" s="35"/>
      <c r="R36" s="35">
        <v>1</v>
      </c>
      <c r="S36" s="35"/>
      <c r="T36" s="36"/>
      <c r="U36" s="12"/>
      <c r="V36" s="12"/>
      <c r="W36" s="35">
        <v>1</v>
      </c>
      <c r="X36" s="35"/>
      <c r="Y36" s="35">
        <v>1</v>
      </c>
      <c r="Z36" s="35"/>
      <c r="AA36" s="35">
        <v>1</v>
      </c>
      <c r="AB36" s="35"/>
      <c r="AC36" s="35">
        <v>1</v>
      </c>
      <c r="AD36" s="35"/>
      <c r="AE36" s="35">
        <v>1</v>
      </c>
      <c r="AF36" s="35"/>
      <c r="AG36" s="35">
        <v>1</v>
      </c>
      <c r="AH36" s="35"/>
      <c r="AI36" s="35">
        <v>1</v>
      </c>
      <c r="AJ36" s="35"/>
      <c r="AK36" s="35">
        <v>1</v>
      </c>
      <c r="AL36" s="35"/>
      <c r="AM36" s="36">
        <v>1</v>
      </c>
      <c r="AN36" s="36"/>
      <c r="AO36" s="36">
        <v>1</v>
      </c>
      <c r="AP36" s="36"/>
      <c r="AQ36" s="36">
        <v>1</v>
      </c>
      <c r="AR36" s="15"/>
      <c r="AS36" s="15"/>
      <c r="AT36" s="15"/>
      <c r="AU36" s="22"/>
      <c r="AV36" s="12"/>
      <c r="AW36" s="12"/>
      <c r="AX36" s="12"/>
      <c r="AY36" s="12"/>
      <c r="AZ36" s="12"/>
      <c r="BA36" s="12"/>
      <c r="BB36" s="12"/>
      <c r="BC36" s="12"/>
      <c r="BD36" s="15"/>
      <c r="BE36" s="45">
        <v>19</v>
      </c>
    </row>
    <row r="37" spans="1:62 16384:16384" ht="15.75" customHeight="1" x14ac:dyDescent="0.3">
      <c r="A37" s="396" t="s">
        <v>91</v>
      </c>
      <c r="B37" s="397"/>
      <c r="C37" s="398"/>
      <c r="D37" s="11">
        <f>SUM(D7,D9,D11,D13,D15,D17,D21,D23,D25,D27,D29,D31,D35,)</f>
        <v>36</v>
      </c>
      <c r="E37" s="11">
        <f>SUM(E7,E9,E11,E13,E15,E17,E21,E23,E25,E27,E29,E31,)</f>
        <v>36</v>
      </c>
      <c r="F37" s="11">
        <f t="shared" ref="F37:R37" si="0">SUM(F7,F9,F11,F13,F15,F17,F21,F23,F25,F27,F29,F31,F35,)</f>
        <v>36</v>
      </c>
      <c r="G37" s="11">
        <f t="shared" si="0"/>
        <v>36</v>
      </c>
      <c r="H37" s="11">
        <f t="shared" si="0"/>
        <v>36</v>
      </c>
      <c r="I37" s="11">
        <f t="shared" si="0"/>
        <v>36</v>
      </c>
      <c r="J37" s="11">
        <f t="shared" si="0"/>
        <v>36</v>
      </c>
      <c r="K37" s="11">
        <f t="shared" si="0"/>
        <v>36</v>
      </c>
      <c r="L37" s="11">
        <f t="shared" si="0"/>
        <v>36</v>
      </c>
      <c r="M37" s="11">
        <f t="shared" si="0"/>
        <v>36</v>
      </c>
      <c r="N37" s="11">
        <f t="shared" si="0"/>
        <v>36</v>
      </c>
      <c r="O37" s="11">
        <f t="shared" si="0"/>
        <v>36</v>
      </c>
      <c r="P37" s="11">
        <f t="shared" si="0"/>
        <v>36</v>
      </c>
      <c r="Q37" s="11">
        <f t="shared" si="0"/>
        <v>36</v>
      </c>
      <c r="R37" s="11">
        <f t="shared" si="0"/>
        <v>36</v>
      </c>
      <c r="S37" s="11">
        <f>SUM(S7,S9,S11,S13,S15,S17,S21,S23,S27,S29,S31,S35,)</f>
        <v>36</v>
      </c>
      <c r="T37" s="11">
        <f>SUM(T7,T9,T11,T13,T15,T17,T21,T23,T27,T29,T31,T35,)</f>
        <v>36</v>
      </c>
      <c r="U37" s="22"/>
      <c r="V37" s="12">
        <f>SUM(V7:V36)</f>
        <v>612</v>
      </c>
      <c r="W37" s="18">
        <f>SUM(W7,W9,W11,W13,W15,W17,W19,W21,W23,W25,W27,W33,W35,)</f>
        <v>36</v>
      </c>
      <c r="X37" s="18">
        <f>SUM(X7,X9,X11,X13,X15,X17,X19,X21,X23,X25,X27,X33,)</f>
        <v>36</v>
      </c>
      <c r="Y37" s="18">
        <f t="shared" ref="Y37:AC38" si="1">SUM(Y7,Y9,Y11,Y13,Y15,Y17,Y19,Y21,Y23,Y25,Y27,Y33,Y35,)</f>
        <v>36</v>
      </c>
      <c r="Z37" s="18">
        <f t="shared" si="1"/>
        <v>36</v>
      </c>
      <c r="AA37" s="18">
        <f t="shared" si="1"/>
        <v>36</v>
      </c>
      <c r="AB37" s="18">
        <f t="shared" si="1"/>
        <v>36</v>
      </c>
      <c r="AC37" s="18">
        <f t="shared" si="1"/>
        <v>36</v>
      </c>
      <c r="AD37" s="18">
        <f>SUM(AD7,AD9,AD11,AD13,AD15,AD17,AD19,AD21,AD23,AD25,AD27,AD33,)</f>
        <v>36</v>
      </c>
      <c r="AE37" s="18">
        <f>SUM(AE7,AE9,AE11,AE13,AE15,AE17,AE19,AE21,AE23,AE25,AE27,AE33,AE35,)</f>
        <v>36</v>
      </c>
      <c r="AF37" s="18">
        <f>SUM(AF7,AF9,AF11,AF13,AF15,AF17,AF19,AF21,AF23,AF25,AF27,AF33,)</f>
        <v>36</v>
      </c>
      <c r="AG37" s="18">
        <f>SUM(AG7,AG9,AG11,AG13,AG15,AG17,AG19,AG21,AG23,AG25,AG27,AG33,AG35,)</f>
        <v>36</v>
      </c>
      <c r="AH37" s="18">
        <f>SUM(AH7,AH9,AH11,AH13,AH15,AH17,AH19,AH21,AH23,AH25,AH27,AH33,)</f>
        <v>36</v>
      </c>
      <c r="AI37" s="18">
        <f>SUM(AI7,AI9,AI11,AI13,AI15,AI17,AI19,AI21,AI23,AI25,AI27,AI33,AI35,)</f>
        <v>36</v>
      </c>
      <c r="AJ37" s="18">
        <f>SUM(AJ7,AJ9,AJ11,AJ13,AJ15,AJ17,AJ19,AJ21,AJ23,AJ25,AJ27,AJ33,)</f>
        <v>36</v>
      </c>
      <c r="AK37" s="18">
        <f>SUM(AK7,AK9,AK11,AK13,AK15,AK17,AK19,AK21,AK23,AK25,AK27,AK33,AK35,)</f>
        <v>36</v>
      </c>
      <c r="AL37" s="18">
        <f>SUM(AL7,AL9,AL11,AL13,AL15,AL17,AL19,AL21,AL23,AL25,AL27,AL33,)</f>
        <v>36</v>
      </c>
      <c r="AM37" s="18">
        <f>SUM(AM7,AM9,AM11,AM13,AM15,AM17,AM19,AM21,AM23,AM25,AM27,AM33,AM35,)</f>
        <v>36</v>
      </c>
      <c r="AN37" s="18">
        <f>SUM(AN7,AN9,AN11,AN13,AN15,AN17,AN19,AN21,AN23,AN25,AN27,AN33,)</f>
        <v>36</v>
      </c>
      <c r="AO37" s="18">
        <f>SUM(AO7,AO9,AO11,AO13,AO15,AO17,AO19,AO21,AO23,AO25,AO27,AO35,)</f>
        <v>36</v>
      </c>
      <c r="AP37" s="18">
        <f>SUM(AP7,AP9,AP11,AP13,AP15,AP17,AP19,AP21,AP25,AP27,)</f>
        <v>30</v>
      </c>
      <c r="AQ37" s="18">
        <f>SUM(AQ7,AQ9,AQ11,AQ13,AQ15,AQ17,AQ19,AQ21,AQ25,AQ27,AQ35,)</f>
        <v>36</v>
      </c>
      <c r="AR37" s="18">
        <f>SUM(AR7,AR9,AR11,AR13,AR17,AR19,AR21,AR25,AR27,)</f>
        <v>36</v>
      </c>
      <c r="AS37" s="18">
        <f>SUM(AS21,AS25,AS27,)</f>
        <v>6</v>
      </c>
      <c r="AT37" s="18">
        <f>SUM(AT27)</f>
        <v>0</v>
      </c>
      <c r="AU37" s="22"/>
      <c r="AV37" s="22"/>
      <c r="AW37" s="22">
        <f>SUM(AW7:AW36)</f>
        <v>792</v>
      </c>
      <c r="AX37" s="22"/>
      <c r="AY37" s="22"/>
      <c r="AZ37" s="22"/>
      <c r="BA37" s="22"/>
      <c r="BB37" s="22"/>
      <c r="BC37" s="22"/>
      <c r="BD37" s="11">
        <f>SUM(BD7:BD36)</f>
        <v>1404</v>
      </c>
      <c r="BE37" s="391"/>
      <c r="XFD37" s="2">
        <f>SUM(BD37:XFC37)</f>
        <v>1404</v>
      </c>
    </row>
    <row r="38" spans="1:62 16384:16384" ht="15.75" customHeight="1" x14ac:dyDescent="0.3">
      <c r="A38" s="396" t="s">
        <v>92</v>
      </c>
      <c r="B38" s="397"/>
      <c r="C38" s="398"/>
      <c r="D38" s="13">
        <f>SUM(D8,D10,D12,D14,D16,D18,D22,D24,D26,D28,D30,D32,D36,)</f>
        <v>18</v>
      </c>
      <c r="E38" s="13">
        <f>SUM(E8,E10,E12,E14,E16,E18,E22,E24,E26,E28,E30,E32,E36,)</f>
        <v>18</v>
      </c>
      <c r="F38" s="13">
        <f t="shared" ref="F38:R38" si="2">SUM(F8,F10,F12,F14,F16,F18,F22,F24,F26,F28,F30,F32,F36,)</f>
        <v>18</v>
      </c>
      <c r="G38" s="13">
        <f t="shared" si="2"/>
        <v>18</v>
      </c>
      <c r="H38" s="13">
        <f t="shared" si="2"/>
        <v>18</v>
      </c>
      <c r="I38" s="13">
        <f t="shared" si="2"/>
        <v>18</v>
      </c>
      <c r="J38" s="13">
        <f t="shared" si="2"/>
        <v>18</v>
      </c>
      <c r="K38" s="13">
        <f t="shared" si="2"/>
        <v>18</v>
      </c>
      <c r="L38" s="13">
        <f t="shared" si="2"/>
        <v>18</v>
      </c>
      <c r="M38" s="13">
        <f t="shared" si="2"/>
        <v>18</v>
      </c>
      <c r="N38" s="13">
        <f t="shared" si="2"/>
        <v>18</v>
      </c>
      <c r="O38" s="13">
        <f t="shared" si="2"/>
        <v>18</v>
      </c>
      <c r="P38" s="13">
        <f t="shared" si="2"/>
        <v>18</v>
      </c>
      <c r="Q38" s="13">
        <f t="shared" si="2"/>
        <v>18</v>
      </c>
      <c r="R38" s="13">
        <f t="shared" si="2"/>
        <v>18</v>
      </c>
      <c r="S38" s="13">
        <f>SUM(S8,S10,S12,S14,S16,S18,S22,S24,S28,S30,S32,S36,)</f>
        <v>18</v>
      </c>
      <c r="T38" s="13">
        <f>SUM(T8,T10,T12,T14,T16,T18,T22,T24,T28,T30,T32,T36,)</f>
        <v>18</v>
      </c>
      <c r="U38" s="22"/>
      <c r="V38" s="12">
        <f>SUM(D38:U38)</f>
        <v>306</v>
      </c>
      <c r="W38" s="13">
        <f>SUM(W8,W10,W12,W14,W16,W18,W20,W22,W24,W26,W28,W34,W36,)</f>
        <v>18</v>
      </c>
      <c r="X38" s="13">
        <f>SUM(X8,X10,X12,X14,X16,X18,X20,X22,X24,X26,X28,X34,X36,)</f>
        <v>18</v>
      </c>
      <c r="Y38" s="13">
        <f t="shared" si="1"/>
        <v>18</v>
      </c>
      <c r="Z38" s="13">
        <f t="shared" si="1"/>
        <v>18</v>
      </c>
      <c r="AA38" s="13">
        <f t="shared" si="1"/>
        <v>18</v>
      </c>
      <c r="AB38" s="13">
        <f t="shared" si="1"/>
        <v>18</v>
      </c>
      <c r="AC38" s="13">
        <f t="shared" si="1"/>
        <v>18</v>
      </c>
      <c r="AD38" s="13">
        <f>SUM(AD8,AD10,AD12,AD16,AD14,AD18,AD20,AD22,AD24,AD26,AD28,AD34,)</f>
        <v>18</v>
      </c>
      <c r="AE38" s="13">
        <f>SUM(AE8,AE10,AE12,AE14,AE16,AE18,AE20,AE22,AE24,AE26,AE28,AE34,AE36,)</f>
        <v>18</v>
      </c>
      <c r="AF38" s="13">
        <f>SUM(AF8,AF10,AF12,AF14,AF16,AF18,AF20,AF22,AF24,AF26,AF28,AF34,AF36,)</f>
        <v>18</v>
      </c>
      <c r="AG38" s="13">
        <f>SUM(AG8,AG10,AG12,AG14,AG16,AG18,AG20,AG22,AG24,AG26,AG28,AG34,AG36,)</f>
        <v>18</v>
      </c>
      <c r="AH38" s="13">
        <f>SUM(AH8,AH10,AH12,AH14,AH16,AH18,AH20,AH22,AH24,AH26,AH28,AH34,AH36,)</f>
        <v>18</v>
      </c>
      <c r="AI38" s="13">
        <f>SUM(AI8,AI10,AI12,AI14,AI16,AI18,AI20,AI22,AI24,AI26,AI28,AI34,AI36,)</f>
        <v>18</v>
      </c>
      <c r="AJ38" s="13">
        <f>SUM(AJ8,AJ10,AJ12,AJ14,AJ16,AJ18,AJ20,AJ22,AJ24,AJ26,AJ28,AJ34,AJ36,)</f>
        <v>18</v>
      </c>
      <c r="AK38" s="13">
        <f>SUM(AK8,AK10,AK12,AK14,AK16,AK18,AK20,AK22,AK24,AK26,AK28,AK34,AK36,)</f>
        <v>18</v>
      </c>
      <c r="AL38" s="13">
        <f>SUM(AL8,AL10,AL12,AL14,AL16,AL18,AL20,AL22,AL24,AL26,AL28,AL34,)</f>
        <v>18</v>
      </c>
      <c r="AM38" s="13">
        <f>SUM(AM8,AM10,AM12,AM14,AM16,AM18,AM20,AM22,AM24,AM26,AM28,AM34,AM36,)</f>
        <v>18</v>
      </c>
      <c r="AN38" s="13">
        <f>SUM(AN8,AN10,AN12,AN14,AN16,AN18,AN20,AN22,AN24,AN26,AN28,AN34,)</f>
        <v>18</v>
      </c>
      <c r="AO38" s="13">
        <f>SUM(AO8,AO10,AO12,AO14,AO16,AO18,AO20,AO22,AO24,AO26,AO28,AO36,)</f>
        <v>18</v>
      </c>
      <c r="AP38" s="13">
        <f>SUM(AP8,AP10,AP12,AP14,AP16,AP18,AP20,AP22,AP26,AP28,AP36,)</f>
        <v>15</v>
      </c>
      <c r="AQ38" s="13">
        <f>SUM(AQ8,AQ10,AQ12,AQ14,AQ16,AQ18,AQ20,AQ22,AQ26,AQ28,AQ36,)</f>
        <v>18</v>
      </c>
      <c r="AR38" s="13">
        <f>SUM(AR8,AR10,AR12,AR14,AR16,AR18,AR20,AR22,AR24,AR26,AR28,)</f>
        <v>18</v>
      </c>
      <c r="AS38" s="13">
        <f>SUM(AS22,AS26,AS28,)</f>
        <v>3</v>
      </c>
      <c r="AT38" s="13">
        <f>SUM(AT28)</f>
        <v>0</v>
      </c>
      <c r="AU38" s="22"/>
      <c r="AV38" s="22"/>
      <c r="AW38" s="22">
        <f>SUM(W38:AV38)</f>
        <v>396</v>
      </c>
      <c r="AX38" s="22"/>
      <c r="AY38" s="22"/>
      <c r="AZ38" s="22"/>
      <c r="BA38" s="22"/>
      <c r="BB38" s="22"/>
      <c r="BC38" s="22"/>
      <c r="BD38" s="11"/>
      <c r="BE38" s="11">
        <v>702</v>
      </c>
    </row>
    <row r="39" spans="1:62 16384:16384" ht="15.75" customHeight="1" x14ac:dyDescent="0.3">
      <c r="A39" s="396" t="s">
        <v>93</v>
      </c>
      <c r="B39" s="397"/>
      <c r="C39" s="398"/>
      <c r="D39" s="13">
        <f t="shared" ref="D39:T39" si="3">D37+D38</f>
        <v>54</v>
      </c>
      <c r="E39" s="13">
        <f t="shared" si="3"/>
        <v>54</v>
      </c>
      <c r="F39" s="13">
        <f t="shared" si="3"/>
        <v>54</v>
      </c>
      <c r="G39" s="13">
        <f t="shared" si="3"/>
        <v>54</v>
      </c>
      <c r="H39" s="13">
        <f t="shared" si="3"/>
        <v>54</v>
      </c>
      <c r="I39" s="13">
        <f t="shared" si="3"/>
        <v>54</v>
      </c>
      <c r="J39" s="13">
        <f t="shared" si="3"/>
        <v>54</v>
      </c>
      <c r="K39" s="13">
        <f t="shared" si="3"/>
        <v>54</v>
      </c>
      <c r="L39" s="13">
        <f t="shared" si="3"/>
        <v>54</v>
      </c>
      <c r="M39" s="13">
        <f t="shared" si="3"/>
        <v>54</v>
      </c>
      <c r="N39" s="13">
        <f t="shared" si="3"/>
        <v>54</v>
      </c>
      <c r="O39" s="13">
        <f t="shared" si="3"/>
        <v>54</v>
      </c>
      <c r="P39" s="13">
        <f t="shared" si="3"/>
        <v>54</v>
      </c>
      <c r="Q39" s="13">
        <f t="shared" si="3"/>
        <v>54</v>
      </c>
      <c r="R39" s="13">
        <f t="shared" si="3"/>
        <v>54</v>
      </c>
      <c r="S39" s="13">
        <f t="shared" si="3"/>
        <v>54</v>
      </c>
      <c r="T39" s="13">
        <f t="shared" si="3"/>
        <v>54</v>
      </c>
      <c r="U39" s="22"/>
      <c r="V39" s="22">
        <f t="shared" ref="V39:AS39" si="4">V37+V38</f>
        <v>918</v>
      </c>
      <c r="W39" s="13">
        <f t="shared" si="4"/>
        <v>54</v>
      </c>
      <c r="X39" s="13">
        <f t="shared" si="4"/>
        <v>54</v>
      </c>
      <c r="Y39" s="13">
        <f t="shared" si="4"/>
        <v>54</v>
      </c>
      <c r="Z39" s="13">
        <f t="shared" si="4"/>
        <v>54</v>
      </c>
      <c r="AA39" s="13">
        <f t="shared" si="4"/>
        <v>54</v>
      </c>
      <c r="AB39" s="13">
        <f t="shared" si="4"/>
        <v>54</v>
      </c>
      <c r="AC39" s="13">
        <f t="shared" si="4"/>
        <v>54</v>
      </c>
      <c r="AD39" s="13">
        <f t="shared" si="4"/>
        <v>54</v>
      </c>
      <c r="AE39" s="13">
        <f t="shared" si="4"/>
        <v>54</v>
      </c>
      <c r="AF39" s="13">
        <f t="shared" si="4"/>
        <v>54</v>
      </c>
      <c r="AG39" s="13">
        <f t="shared" si="4"/>
        <v>54</v>
      </c>
      <c r="AH39" s="13">
        <f t="shared" si="4"/>
        <v>54</v>
      </c>
      <c r="AI39" s="13">
        <f t="shared" si="4"/>
        <v>54</v>
      </c>
      <c r="AJ39" s="13">
        <f t="shared" si="4"/>
        <v>54</v>
      </c>
      <c r="AK39" s="13">
        <f t="shared" si="4"/>
        <v>54</v>
      </c>
      <c r="AL39" s="13">
        <f t="shared" si="4"/>
        <v>54</v>
      </c>
      <c r="AM39" s="13">
        <f t="shared" si="4"/>
        <v>54</v>
      </c>
      <c r="AN39" s="13">
        <f t="shared" si="4"/>
        <v>54</v>
      </c>
      <c r="AO39" s="13">
        <f t="shared" si="4"/>
        <v>54</v>
      </c>
      <c r="AP39" s="13">
        <f t="shared" si="4"/>
        <v>45</v>
      </c>
      <c r="AQ39" s="13">
        <f t="shared" si="4"/>
        <v>54</v>
      </c>
      <c r="AR39" s="13">
        <f t="shared" si="4"/>
        <v>54</v>
      </c>
      <c r="AS39" s="13">
        <f t="shared" si="4"/>
        <v>9</v>
      </c>
      <c r="AT39" s="13"/>
      <c r="AU39" s="22"/>
      <c r="AV39" s="22"/>
      <c r="AW39" s="22">
        <f>SUM(W39:AV39)</f>
        <v>1188</v>
      </c>
      <c r="AX39" s="22"/>
      <c r="AY39" s="22"/>
      <c r="AZ39" s="22"/>
      <c r="BA39" s="22"/>
      <c r="BB39" s="22"/>
      <c r="BC39" s="22"/>
      <c r="BD39" s="403">
        <v>2106</v>
      </c>
      <c r="BE39" s="398"/>
    </row>
    <row r="40" spans="1:62 16384:16384" ht="15.6" customHeight="1" x14ac:dyDescent="0.3">
      <c r="A40" s="28"/>
      <c r="B40" s="227"/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8"/>
      <c r="T40" s="228"/>
      <c r="U40" s="227"/>
      <c r="V40" s="227"/>
      <c r="W40" s="227"/>
      <c r="X40" s="227"/>
      <c r="Y40" s="227"/>
      <c r="Z40" s="227"/>
      <c r="AA40" s="227"/>
      <c r="AB40" s="227"/>
      <c r="AC40" s="227"/>
      <c r="AD40" s="227"/>
      <c r="AE40" s="227"/>
      <c r="AF40" s="227"/>
      <c r="AG40" s="227"/>
      <c r="AH40" s="227"/>
      <c r="AI40" s="227"/>
      <c r="AJ40" s="227"/>
      <c r="AK40" s="227"/>
      <c r="AL40" s="227"/>
      <c r="AM40" s="227"/>
      <c r="AN40" s="227"/>
      <c r="AO40" s="227"/>
      <c r="AP40" s="29" t="s">
        <v>94</v>
      </c>
      <c r="AR40" s="227"/>
      <c r="AS40" s="29" t="s">
        <v>95</v>
      </c>
      <c r="AT40" s="29" t="s">
        <v>96</v>
      </c>
      <c r="AU40" s="227"/>
      <c r="AV40" s="227"/>
      <c r="AW40" s="227"/>
      <c r="AX40" s="227"/>
      <c r="AY40" s="227"/>
      <c r="AZ40" s="227"/>
      <c r="BA40" s="227"/>
      <c r="BB40" s="227"/>
      <c r="BC40" s="227"/>
      <c r="BD40" s="227"/>
    </row>
    <row r="41" spans="1:62 16384:16384" ht="15.6" customHeight="1" x14ac:dyDescent="0.3">
      <c r="A41" s="227"/>
      <c r="B41" s="28"/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  <c r="X41" s="227"/>
      <c r="Y41" s="227"/>
      <c r="Z41" s="227"/>
      <c r="AA41" s="227"/>
      <c r="AB41" s="227"/>
      <c r="AC41" s="227"/>
      <c r="AD41" s="227"/>
      <c r="AE41" s="227"/>
      <c r="AF41" s="227"/>
      <c r="AG41" s="227"/>
      <c r="AH41" s="227"/>
      <c r="AI41" s="227"/>
      <c r="AJ41" s="227"/>
      <c r="AK41" s="227"/>
      <c r="AL41" s="227"/>
      <c r="AM41" s="227"/>
      <c r="AN41" s="227"/>
      <c r="AO41" s="227"/>
      <c r="AP41" s="227"/>
      <c r="AQ41" s="227"/>
      <c r="AR41" s="227"/>
      <c r="AS41" s="227"/>
      <c r="AT41" s="227"/>
      <c r="AU41" s="227"/>
      <c r="AV41" s="227"/>
      <c r="AW41" s="227"/>
      <c r="AX41" s="227"/>
      <c r="AY41" s="227"/>
      <c r="AZ41" s="227"/>
      <c r="BA41" s="227"/>
      <c r="BB41" s="227"/>
      <c r="BC41" s="227"/>
      <c r="BD41" s="227"/>
    </row>
    <row r="42" spans="1:62 16384:16384" ht="15.6" customHeight="1" x14ac:dyDescent="0.3">
      <c r="A42" s="227"/>
      <c r="B42" s="28"/>
      <c r="C42" s="227"/>
      <c r="D42" s="227"/>
      <c r="E42" s="227"/>
      <c r="F42" s="227"/>
      <c r="G42" s="227"/>
      <c r="H42" s="227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/>
      <c r="X42" s="227"/>
      <c r="Y42" s="227"/>
      <c r="Z42" s="227"/>
      <c r="AA42" s="227"/>
      <c r="AB42" s="227"/>
      <c r="AC42" s="227"/>
      <c r="AD42" s="227"/>
      <c r="AE42" s="227"/>
      <c r="AF42" s="227"/>
      <c r="AG42" s="227"/>
      <c r="AH42" s="227"/>
      <c r="AI42" s="227"/>
      <c r="AJ42" s="227"/>
      <c r="AK42" s="227"/>
      <c r="AL42" s="227"/>
      <c r="AM42" s="227"/>
      <c r="AN42" s="227"/>
      <c r="AO42" s="227"/>
      <c r="AP42" s="227"/>
      <c r="AQ42" s="227"/>
      <c r="AR42" s="227"/>
      <c r="AS42" s="227"/>
      <c r="AT42" s="227"/>
      <c r="AU42" s="227"/>
      <c r="AV42" s="227"/>
      <c r="AW42" s="227"/>
      <c r="AX42" s="227"/>
      <c r="AY42" s="227"/>
      <c r="AZ42" s="227"/>
      <c r="BA42" s="227"/>
      <c r="BB42" s="227"/>
      <c r="BC42" s="227"/>
      <c r="BD42" s="227"/>
      <c r="BE42" s="227"/>
    </row>
    <row r="43" spans="1:62 16384:16384" ht="15" customHeight="1" x14ac:dyDescent="0.25">
      <c r="A43" s="30"/>
      <c r="B43" s="31"/>
      <c r="C43" s="30"/>
      <c r="D43" s="30"/>
      <c r="E43" s="30"/>
      <c r="F43" s="408"/>
      <c r="G43" s="409"/>
      <c r="H43" s="409"/>
      <c r="I43" s="409"/>
      <c r="J43" s="409"/>
      <c r="K43" s="409"/>
      <c r="L43" s="30"/>
      <c r="M43" s="32"/>
      <c r="N43" s="30"/>
      <c r="O43" s="30" t="s">
        <v>97</v>
      </c>
      <c r="P43" s="30"/>
      <c r="Q43" s="30"/>
      <c r="R43" s="30"/>
      <c r="S43" s="30"/>
      <c r="T43" s="30"/>
      <c r="U43" s="30"/>
      <c r="V43" s="30"/>
      <c r="W43" s="30"/>
      <c r="X43" s="30"/>
      <c r="Y43" s="33"/>
      <c r="Z43" s="30"/>
      <c r="AA43" s="408" t="s">
        <v>98</v>
      </c>
      <c r="AB43" s="409"/>
      <c r="AC43" s="409"/>
      <c r="AD43" s="409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2"/>
      <c r="BG43" s="2"/>
      <c r="BH43" s="2"/>
      <c r="BI43" s="2"/>
      <c r="BJ43" s="2"/>
    </row>
  </sheetData>
  <mergeCells count="17">
    <mergeCell ref="BD39:BE39"/>
    <mergeCell ref="B2:B6"/>
    <mergeCell ref="BD2:BD6"/>
    <mergeCell ref="AA43:AD43"/>
    <mergeCell ref="A39:C39"/>
    <mergeCell ref="BE2:BE6"/>
    <mergeCell ref="F43:K43"/>
    <mergeCell ref="AZ2:BC2"/>
    <mergeCell ref="A38:C38"/>
    <mergeCell ref="D5:BC5"/>
    <mergeCell ref="AV2:AX2"/>
    <mergeCell ref="C2:C6"/>
    <mergeCell ref="A37:C37"/>
    <mergeCell ref="B13:B14"/>
    <mergeCell ref="D3:BC3"/>
    <mergeCell ref="A1:BE1"/>
    <mergeCell ref="A2:A6"/>
  </mergeCells>
  <pageMargins left="0" right="0" top="0" bottom="0" header="0" footer="0"/>
  <pageSetup paperSize="9" scale="50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EN51"/>
  <sheetViews>
    <sheetView tabSelected="1" zoomScale="40" zoomScaleNormal="40" workbookViewId="0">
      <selection activeCell="AA20" sqref="AA20"/>
    </sheetView>
  </sheetViews>
  <sheetFormatPr defaultRowHeight="15.6" x14ac:dyDescent="0.3"/>
  <cols>
    <col min="1" max="1" width="2.5546875" style="59" customWidth="1"/>
    <col min="2" max="2" width="19.33203125" style="60" customWidth="1"/>
    <col min="3" max="3" width="77.5546875" style="62" customWidth="1"/>
    <col min="4" max="55" width="6.88671875" style="59" customWidth="1"/>
    <col min="56" max="56" width="6.88671875" style="60" customWidth="1"/>
    <col min="57" max="57" width="6.6640625" style="59" customWidth="1"/>
    <col min="58" max="239" width="9.109375" style="59" customWidth="1"/>
    <col min="240" max="240" width="5.88671875" style="59" customWidth="1"/>
    <col min="241" max="241" width="9.109375" style="59" customWidth="1"/>
    <col min="242" max="242" width="27.6640625" style="59" customWidth="1"/>
    <col min="243" max="243" width="9.109375" style="59" customWidth="1"/>
    <col min="244" max="260" width="3.88671875" style="59" customWidth="1"/>
    <col min="261" max="261" width="5.109375" style="59" customWidth="1"/>
    <col min="262" max="262" width="5" style="59" customWidth="1"/>
    <col min="263" max="263" width="4.5546875" style="59" customWidth="1"/>
    <col min="264" max="271" width="3.88671875" style="59" customWidth="1"/>
    <col min="272" max="272" width="3.5546875" style="59" customWidth="1"/>
    <col min="273" max="286" width="3.88671875" style="59" customWidth="1"/>
    <col min="287" max="287" width="5.44140625" style="59" customWidth="1"/>
    <col min="288" max="288" width="3.88671875" style="59" customWidth="1"/>
    <col min="289" max="289" width="4.6640625" style="59" customWidth="1"/>
    <col min="290" max="295" width="3.88671875" style="59" customWidth="1"/>
    <col min="296" max="296" width="8.88671875" style="59" customWidth="1"/>
    <col min="297" max="297" width="7.88671875" style="59" customWidth="1"/>
    <col min="298" max="495" width="9.109375" style="59" customWidth="1"/>
    <col min="496" max="496" width="5.88671875" style="59" customWidth="1"/>
    <col min="497" max="497" width="9.109375" style="59" customWidth="1"/>
    <col min="498" max="498" width="27.6640625" style="59" customWidth="1"/>
    <col min="499" max="499" width="9.109375" style="59" customWidth="1"/>
    <col min="500" max="516" width="3.88671875" style="59" customWidth="1"/>
    <col min="517" max="517" width="5.109375" style="59" customWidth="1"/>
    <col min="518" max="518" width="5" style="59" customWidth="1"/>
    <col min="519" max="519" width="4.5546875" style="59" customWidth="1"/>
    <col min="520" max="527" width="3.88671875" style="59" customWidth="1"/>
    <col min="528" max="528" width="3.5546875" style="59" customWidth="1"/>
    <col min="529" max="542" width="3.88671875" style="59" customWidth="1"/>
    <col min="543" max="543" width="5.44140625" style="59" customWidth="1"/>
    <col min="544" max="544" width="3.88671875" style="59" customWidth="1"/>
    <col min="545" max="545" width="4.6640625" style="59" customWidth="1"/>
    <col min="546" max="551" width="3.88671875" style="59" customWidth="1"/>
    <col min="552" max="552" width="8.88671875" style="59" customWidth="1"/>
    <col min="553" max="553" width="7.88671875" style="59" customWidth="1"/>
    <col min="554" max="751" width="9.109375" style="59" customWidth="1"/>
    <col min="752" max="752" width="5.88671875" style="59" customWidth="1"/>
    <col min="753" max="753" width="9.109375" style="59" customWidth="1"/>
    <col min="754" max="754" width="27.6640625" style="59" customWidth="1"/>
    <col min="755" max="755" width="9.109375" style="59" customWidth="1"/>
    <col min="756" max="772" width="3.88671875" style="59" customWidth="1"/>
    <col min="773" max="773" width="5.109375" style="59" customWidth="1"/>
    <col min="774" max="774" width="5" style="59" customWidth="1"/>
    <col min="775" max="775" width="4.5546875" style="59" customWidth="1"/>
    <col min="776" max="783" width="3.88671875" style="59" customWidth="1"/>
    <col min="784" max="784" width="3.5546875" style="59" customWidth="1"/>
    <col min="785" max="798" width="3.88671875" style="59" customWidth="1"/>
    <col min="799" max="799" width="5.44140625" style="59" customWidth="1"/>
    <col min="800" max="800" width="3.88671875" style="59" customWidth="1"/>
    <col min="801" max="801" width="4.6640625" style="59" customWidth="1"/>
    <col min="802" max="807" width="3.88671875" style="59" customWidth="1"/>
    <col min="808" max="808" width="8.88671875" style="59" customWidth="1"/>
    <col min="809" max="809" width="7.88671875" style="59" customWidth="1"/>
    <col min="810" max="1007" width="9.109375" style="59" customWidth="1"/>
    <col min="1008" max="1008" width="5.88671875" style="59" customWidth="1"/>
    <col min="1009" max="1009" width="9.109375" style="59" customWidth="1"/>
    <col min="1010" max="1010" width="27.6640625" style="59" customWidth="1"/>
    <col min="1011" max="1011" width="9.109375" style="59" customWidth="1"/>
    <col min="1012" max="1028" width="3.88671875" style="59" customWidth="1"/>
    <col min="1029" max="1029" width="5.109375" style="59" customWidth="1"/>
    <col min="1030" max="1030" width="5" style="59" customWidth="1"/>
    <col min="1031" max="1031" width="4.5546875" style="59" customWidth="1"/>
    <col min="1032" max="1039" width="3.88671875" style="59" customWidth="1"/>
    <col min="1040" max="1040" width="3.5546875" style="59" customWidth="1"/>
    <col min="1041" max="1054" width="3.88671875" style="59" customWidth="1"/>
    <col min="1055" max="1055" width="5.44140625" style="59" customWidth="1"/>
    <col min="1056" max="1056" width="3.88671875" style="59" customWidth="1"/>
    <col min="1057" max="1057" width="4.6640625" style="59" customWidth="1"/>
    <col min="1058" max="1063" width="3.88671875" style="59" customWidth="1"/>
    <col min="1064" max="1064" width="8.88671875" style="59" customWidth="1"/>
    <col min="1065" max="1065" width="7.88671875" style="59" customWidth="1"/>
    <col min="1066" max="1263" width="9.109375" style="59" customWidth="1"/>
    <col min="1264" max="1264" width="5.88671875" style="59" customWidth="1"/>
    <col min="1265" max="1265" width="9.109375" style="59" customWidth="1"/>
    <col min="1266" max="1266" width="27.6640625" style="59" customWidth="1"/>
    <col min="1267" max="1267" width="9.109375" style="59" customWidth="1"/>
    <col min="1268" max="1284" width="3.88671875" style="59" customWidth="1"/>
    <col min="1285" max="1285" width="5.109375" style="59" customWidth="1"/>
    <col min="1286" max="1286" width="5" style="59" customWidth="1"/>
    <col min="1287" max="1287" width="4.5546875" style="59" customWidth="1"/>
    <col min="1288" max="1295" width="3.88671875" style="59" customWidth="1"/>
    <col min="1296" max="1296" width="3.5546875" style="59" customWidth="1"/>
    <col min="1297" max="1310" width="3.88671875" style="59" customWidth="1"/>
    <col min="1311" max="1311" width="5.44140625" style="59" customWidth="1"/>
    <col min="1312" max="1312" width="3.88671875" style="59" customWidth="1"/>
    <col min="1313" max="1313" width="4.6640625" style="59" customWidth="1"/>
    <col min="1314" max="1319" width="3.88671875" style="59" customWidth="1"/>
    <col min="1320" max="1320" width="8.88671875" style="59" customWidth="1"/>
    <col min="1321" max="1321" width="7.88671875" style="59" customWidth="1"/>
    <col min="1322" max="1519" width="9.109375" style="59" customWidth="1"/>
    <col min="1520" max="1520" width="5.88671875" style="59" customWidth="1"/>
    <col min="1521" max="1521" width="9.109375" style="59" customWidth="1"/>
    <col min="1522" max="1522" width="27.6640625" style="59" customWidth="1"/>
    <col min="1523" max="1523" width="9.109375" style="59" customWidth="1"/>
    <col min="1524" max="1540" width="3.88671875" style="59" customWidth="1"/>
    <col min="1541" max="1541" width="5.109375" style="59" customWidth="1"/>
    <col min="1542" max="1542" width="5" style="59" customWidth="1"/>
    <col min="1543" max="1543" width="4.5546875" style="59" customWidth="1"/>
    <col min="1544" max="1551" width="3.88671875" style="59" customWidth="1"/>
    <col min="1552" max="1552" width="3.5546875" style="59" customWidth="1"/>
    <col min="1553" max="1566" width="3.88671875" style="59" customWidth="1"/>
    <col min="1567" max="1567" width="5.44140625" style="59" customWidth="1"/>
    <col min="1568" max="1568" width="3.88671875" style="59" customWidth="1"/>
    <col min="1569" max="1569" width="4.6640625" style="59" customWidth="1"/>
    <col min="1570" max="1575" width="3.88671875" style="59" customWidth="1"/>
    <col min="1576" max="1576" width="8.88671875" style="59" customWidth="1"/>
    <col min="1577" max="1577" width="7.88671875" style="59" customWidth="1"/>
    <col min="1578" max="1775" width="9.109375" style="59" customWidth="1"/>
    <col min="1776" max="1776" width="5.88671875" style="59" customWidth="1"/>
    <col min="1777" max="1777" width="9.109375" style="59" customWidth="1"/>
    <col min="1778" max="1778" width="27.6640625" style="59" customWidth="1"/>
    <col min="1779" max="1779" width="9.109375" style="59" customWidth="1"/>
    <col min="1780" max="1796" width="3.88671875" style="59" customWidth="1"/>
    <col min="1797" max="1797" width="5.109375" style="59" customWidth="1"/>
    <col min="1798" max="1798" width="5" style="59" customWidth="1"/>
    <col min="1799" max="1799" width="4.5546875" style="59" customWidth="1"/>
    <col min="1800" max="1807" width="3.88671875" style="59" customWidth="1"/>
    <col min="1808" max="1808" width="3.5546875" style="59" customWidth="1"/>
    <col min="1809" max="1822" width="3.88671875" style="59" customWidth="1"/>
    <col min="1823" max="1823" width="5.44140625" style="59" customWidth="1"/>
    <col min="1824" max="1824" width="3.88671875" style="59" customWidth="1"/>
    <col min="1825" max="1825" width="4.6640625" style="59" customWidth="1"/>
    <col min="1826" max="1831" width="3.88671875" style="59" customWidth="1"/>
    <col min="1832" max="1832" width="8.88671875" style="59" customWidth="1"/>
    <col min="1833" max="1833" width="7.88671875" style="59" customWidth="1"/>
    <col min="1834" max="2031" width="9.109375" style="59" customWidth="1"/>
    <col min="2032" max="2032" width="5.88671875" style="59" customWidth="1"/>
    <col min="2033" max="2033" width="9.109375" style="59" customWidth="1"/>
    <col min="2034" max="2034" width="27.6640625" style="59" customWidth="1"/>
    <col min="2035" max="2035" width="9.109375" style="59" customWidth="1"/>
    <col min="2036" max="2052" width="3.88671875" style="59" customWidth="1"/>
    <col min="2053" max="2053" width="5.109375" style="59" customWidth="1"/>
    <col min="2054" max="2054" width="5" style="59" customWidth="1"/>
    <col min="2055" max="2055" width="4.5546875" style="59" customWidth="1"/>
    <col min="2056" max="2063" width="3.88671875" style="59" customWidth="1"/>
    <col min="2064" max="2064" width="3.5546875" style="59" customWidth="1"/>
    <col min="2065" max="2078" width="3.88671875" style="59" customWidth="1"/>
    <col min="2079" max="2079" width="5.44140625" style="59" customWidth="1"/>
    <col min="2080" max="2080" width="3.88671875" style="59" customWidth="1"/>
    <col min="2081" max="2081" width="4.6640625" style="59" customWidth="1"/>
    <col min="2082" max="2087" width="3.88671875" style="59" customWidth="1"/>
    <col min="2088" max="2088" width="8.88671875" style="59" customWidth="1"/>
    <col min="2089" max="2089" width="7.88671875" style="59" customWidth="1"/>
    <col min="2090" max="2287" width="9.109375" style="59" customWidth="1"/>
    <col min="2288" max="2288" width="5.88671875" style="59" customWidth="1"/>
    <col min="2289" max="2289" width="9.109375" style="59" customWidth="1"/>
    <col min="2290" max="2290" width="27.6640625" style="59" customWidth="1"/>
    <col min="2291" max="2291" width="9.109375" style="59" customWidth="1"/>
    <col min="2292" max="2308" width="3.88671875" style="59" customWidth="1"/>
    <col min="2309" max="2309" width="5.109375" style="59" customWidth="1"/>
    <col min="2310" max="2310" width="5" style="59" customWidth="1"/>
    <col min="2311" max="2311" width="4.5546875" style="59" customWidth="1"/>
    <col min="2312" max="2319" width="3.88671875" style="59" customWidth="1"/>
    <col min="2320" max="2320" width="3.5546875" style="59" customWidth="1"/>
    <col min="2321" max="2334" width="3.88671875" style="59" customWidth="1"/>
    <col min="2335" max="2335" width="5.44140625" style="59" customWidth="1"/>
    <col min="2336" max="2336" width="3.88671875" style="59" customWidth="1"/>
    <col min="2337" max="2337" width="4.6640625" style="59" customWidth="1"/>
    <col min="2338" max="2343" width="3.88671875" style="59" customWidth="1"/>
    <col min="2344" max="2344" width="8.88671875" style="59" customWidth="1"/>
    <col min="2345" max="2345" width="7.88671875" style="59" customWidth="1"/>
    <col min="2346" max="2543" width="9.109375" style="59" customWidth="1"/>
    <col min="2544" max="2544" width="5.88671875" style="59" customWidth="1"/>
    <col min="2545" max="2545" width="9.109375" style="59" customWidth="1"/>
    <col min="2546" max="2546" width="27.6640625" style="59" customWidth="1"/>
    <col min="2547" max="2547" width="9.109375" style="59" customWidth="1"/>
    <col min="2548" max="2564" width="3.88671875" style="59" customWidth="1"/>
    <col min="2565" max="2565" width="5.109375" style="59" customWidth="1"/>
    <col min="2566" max="2566" width="5" style="59" customWidth="1"/>
    <col min="2567" max="2567" width="4.5546875" style="59" customWidth="1"/>
    <col min="2568" max="2575" width="3.88671875" style="59" customWidth="1"/>
    <col min="2576" max="2576" width="3.5546875" style="59" customWidth="1"/>
    <col min="2577" max="2590" width="3.88671875" style="59" customWidth="1"/>
    <col min="2591" max="2591" width="5.44140625" style="59" customWidth="1"/>
    <col min="2592" max="2592" width="3.88671875" style="59" customWidth="1"/>
    <col min="2593" max="2593" width="4.6640625" style="59" customWidth="1"/>
    <col min="2594" max="2599" width="3.88671875" style="59" customWidth="1"/>
    <col min="2600" max="2600" width="8.88671875" style="59" customWidth="1"/>
    <col min="2601" max="2601" width="7.88671875" style="59" customWidth="1"/>
    <col min="2602" max="2799" width="9.109375" style="59" customWidth="1"/>
    <col min="2800" max="2800" width="5.88671875" style="59" customWidth="1"/>
    <col min="2801" max="2801" width="9.109375" style="59" customWidth="1"/>
    <col min="2802" max="2802" width="27.6640625" style="59" customWidth="1"/>
    <col min="2803" max="2803" width="9.109375" style="59" customWidth="1"/>
    <col min="2804" max="2820" width="3.88671875" style="59" customWidth="1"/>
    <col min="2821" max="2821" width="5.109375" style="59" customWidth="1"/>
    <col min="2822" max="2822" width="5" style="59" customWidth="1"/>
    <col min="2823" max="2823" width="4.5546875" style="59" customWidth="1"/>
    <col min="2824" max="2831" width="3.88671875" style="59" customWidth="1"/>
    <col min="2832" max="2832" width="3.5546875" style="59" customWidth="1"/>
    <col min="2833" max="2846" width="3.88671875" style="59" customWidth="1"/>
    <col min="2847" max="2847" width="5.44140625" style="59" customWidth="1"/>
    <col min="2848" max="2848" width="3.88671875" style="59" customWidth="1"/>
    <col min="2849" max="2849" width="4.6640625" style="59" customWidth="1"/>
    <col min="2850" max="2855" width="3.88671875" style="59" customWidth="1"/>
    <col min="2856" max="2856" width="8.88671875" style="59" customWidth="1"/>
    <col min="2857" max="2857" width="7.88671875" style="59" customWidth="1"/>
    <col min="2858" max="3055" width="9.109375" style="59" customWidth="1"/>
    <col min="3056" max="3056" width="5.88671875" style="59" customWidth="1"/>
    <col min="3057" max="3057" width="9.109375" style="59" customWidth="1"/>
    <col min="3058" max="3058" width="27.6640625" style="59" customWidth="1"/>
    <col min="3059" max="3059" width="9.109375" style="59" customWidth="1"/>
    <col min="3060" max="3076" width="3.88671875" style="59" customWidth="1"/>
    <col min="3077" max="3077" width="5.109375" style="59" customWidth="1"/>
    <col min="3078" max="3078" width="5" style="59" customWidth="1"/>
    <col min="3079" max="3079" width="4.5546875" style="59" customWidth="1"/>
    <col min="3080" max="3087" width="3.88671875" style="59" customWidth="1"/>
    <col min="3088" max="3088" width="3.5546875" style="59" customWidth="1"/>
    <col min="3089" max="3102" width="3.88671875" style="59" customWidth="1"/>
    <col min="3103" max="3103" width="5.44140625" style="59" customWidth="1"/>
    <col min="3104" max="3104" width="3.88671875" style="59" customWidth="1"/>
    <col min="3105" max="3105" width="4.6640625" style="59" customWidth="1"/>
    <col min="3106" max="3111" width="3.88671875" style="59" customWidth="1"/>
    <col min="3112" max="3112" width="8.88671875" style="59" customWidth="1"/>
    <col min="3113" max="3113" width="7.88671875" style="59" customWidth="1"/>
    <col min="3114" max="3311" width="9.109375" style="59" customWidth="1"/>
    <col min="3312" max="3312" width="5.88671875" style="59" customWidth="1"/>
    <col min="3313" max="3313" width="9.109375" style="59" customWidth="1"/>
    <col min="3314" max="3314" width="27.6640625" style="59" customWidth="1"/>
    <col min="3315" max="3315" width="9.109375" style="59" customWidth="1"/>
    <col min="3316" max="3332" width="3.88671875" style="59" customWidth="1"/>
    <col min="3333" max="3333" width="5.109375" style="59" customWidth="1"/>
    <col min="3334" max="3334" width="5" style="59" customWidth="1"/>
    <col min="3335" max="3335" width="4.5546875" style="59" customWidth="1"/>
    <col min="3336" max="3343" width="3.88671875" style="59" customWidth="1"/>
    <col min="3344" max="3344" width="3.5546875" style="59" customWidth="1"/>
    <col min="3345" max="3358" width="3.88671875" style="59" customWidth="1"/>
    <col min="3359" max="3359" width="5.44140625" style="59" customWidth="1"/>
    <col min="3360" max="3360" width="3.88671875" style="59" customWidth="1"/>
    <col min="3361" max="3361" width="4.6640625" style="59" customWidth="1"/>
    <col min="3362" max="3367" width="3.88671875" style="59" customWidth="1"/>
    <col min="3368" max="3368" width="8.88671875" style="59" customWidth="1"/>
    <col min="3369" max="3369" width="7.88671875" style="59" customWidth="1"/>
    <col min="3370" max="3567" width="9.109375" style="59" customWidth="1"/>
    <col min="3568" max="3568" width="5.88671875" style="59" customWidth="1"/>
    <col min="3569" max="3569" width="9.109375" style="59" customWidth="1"/>
    <col min="3570" max="3570" width="27.6640625" style="59" customWidth="1"/>
    <col min="3571" max="3571" width="9.109375" style="59" customWidth="1"/>
    <col min="3572" max="3588" width="3.88671875" style="59" customWidth="1"/>
    <col min="3589" max="3589" width="5.109375" style="59" customWidth="1"/>
    <col min="3590" max="3590" width="5" style="59" customWidth="1"/>
    <col min="3591" max="3591" width="4.5546875" style="59" customWidth="1"/>
    <col min="3592" max="3599" width="3.88671875" style="59" customWidth="1"/>
    <col min="3600" max="3600" width="3.5546875" style="59" customWidth="1"/>
    <col min="3601" max="3614" width="3.88671875" style="59" customWidth="1"/>
    <col min="3615" max="3615" width="5.44140625" style="59" customWidth="1"/>
    <col min="3616" max="3616" width="3.88671875" style="59" customWidth="1"/>
    <col min="3617" max="3617" width="4.6640625" style="59" customWidth="1"/>
    <col min="3618" max="3623" width="3.88671875" style="59" customWidth="1"/>
    <col min="3624" max="3624" width="8.88671875" style="59" customWidth="1"/>
    <col min="3625" max="3625" width="7.88671875" style="59" customWidth="1"/>
    <col min="3626" max="3823" width="9.109375" style="59" customWidth="1"/>
    <col min="3824" max="3824" width="5.88671875" style="59" customWidth="1"/>
    <col min="3825" max="3825" width="9.109375" style="59" customWidth="1"/>
    <col min="3826" max="3826" width="27.6640625" style="59" customWidth="1"/>
    <col min="3827" max="3827" width="9.109375" style="59" customWidth="1"/>
    <col min="3828" max="3844" width="3.88671875" style="59" customWidth="1"/>
    <col min="3845" max="3845" width="5.109375" style="59" customWidth="1"/>
    <col min="3846" max="3846" width="5" style="59" customWidth="1"/>
    <col min="3847" max="3847" width="4.5546875" style="59" customWidth="1"/>
    <col min="3848" max="3855" width="3.88671875" style="59" customWidth="1"/>
    <col min="3856" max="3856" width="3.5546875" style="59" customWidth="1"/>
    <col min="3857" max="3870" width="3.88671875" style="59" customWidth="1"/>
    <col min="3871" max="3871" width="5.44140625" style="59" customWidth="1"/>
    <col min="3872" max="3872" width="3.88671875" style="59" customWidth="1"/>
    <col min="3873" max="3873" width="4.6640625" style="59" customWidth="1"/>
    <col min="3874" max="3879" width="3.88671875" style="59" customWidth="1"/>
    <col min="3880" max="3880" width="8.88671875" style="59" customWidth="1"/>
    <col min="3881" max="3881" width="7.88671875" style="59" customWidth="1"/>
    <col min="3882" max="4079" width="9.109375" style="59" customWidth="1"/>
    <col min="4080" max="4080" width="5.88671875" style="59" customWidth="1"/>
    <col min="4081" max="4081" width="9.109375" style="59" customWidth="1"/>
    <col min="4082" max="4082" width="27.6640625" style="59" customWidth="1"/>
    <col min="4083" max="4083" width="9.109375" style="59" customWidth="1"/>
    <col min="4084" max="4100" width="3.88671875" style="59" customWidth="1"/>
    <col min="4101" max="4101" width="5.109375" style="59" customWidth="1"/>
    <col min="4102" max="4102" width="5" style="59" customWidth="1"/>
    <col min="4103" max="4103" width="4.5546875" style="59" customWidth="1"/>
    <col min="4104" max="4111" width="3.88671875" style="59" customWidth="1"/>
    <col min="4112" max="4112" width="3.5546875" style="59" customWidth="1"/>
    <col min="4113" max="4126" width="3.88671875" style="59" customWidth="1"/>
    <col min="4127" max="4127" width="5.44140625" style="59" customWidth="1"/>
    <col min="4128" max="4128" width="3.88671875" style="59" customWidth="1"/>
    <col min="4129" max="4129" width="4.6640625" style="59" customWidth="1"/>
    <col min="4130" max="4135" width="3.88671875" style="59" customWidth="1"/>
    <col min="4136" max="4136" width="8.88671875" style="59" customWidth="1"/>
    <col min="4137" max="4137" width="7.88671875" style="59" customWidth="1"/>
    <col min="4138" max="4335" width="9.109375" style="59" customWidth="1"/>
    <col min="4336" max="4336" width="5.88671875" style="59" customWidth="1"/>
    <col min="4337" max="4337" width="9.109375" style="59" customWidth="1"/>
    <col min="4338" max="4338" width="27.6640625" style="59" customWidth="1"/>
    <col min="4339" max="4339" width="9.109375" style="59" customWidth="1"/>
    <col min="4340" max="4356" width="3.88671875" style="59" customWidth="1"/>
    <col min="4357" max="4357" width="5.109375" style="59" customWidth="1"/>
    <col min="4358" max="4358" width="5" style="59" customWidth="1"/>
    <col min="4359" max="4359" width="4.5546875" style="59" customWidth="1"/>
    <col min="4360" max="4367" width="3.88671875" style="59" customWidth="1"/>
    <col min="4368" max="4368" width="3.5546875" style="59" customWidth="1"/>
    <col min="4369" max="4382" width="3.88671875" style="59" customWidth="1"/>
    <col min="4383" max="4383" width="5.44140625" style="59" customWidth="1"/>
    <col min="4384" max="4384" width="3.88671875" style="59" customWidth="1"/>
    <col min="4385" max="4385" width="4.6640625" style="59" customWidth="1"/>
    <col min="4386" max="4391" width="3.88671875" style="59" customWidth="1"/>
    <col min="4392" max="4392" width="8.88671875" style="59" customWidth="1"/>
    <col min="4393" max="4393" width="7.88671875" style="59" customWidth="1"/>
    <col min="4394" max="4591" width="9.109375" style="59" customWidth="1"/>
    <col min="4592" max="4592" width="5.88671875" style="59" customWidth="1"/>
    <col min="4593" max="4593" width="9.109375" style="59" customWidth="1"/>
    <col min="4594" max="4594" width="27.6640625" style="59" customWidth="1"/>
    <col min="4595" max="4595" width="9.109375" style="59" customWidth="1"/>
    <col min="4596" max="4612" width="3.88671875" style="59" customWidth="1"/>
    <col min="4613" max="4613" width="5.109375" style="59" customWidth="1"/>
    <col min="4614" max="4614" width="5" style="59" customWidth="1"/>
    <col min="4615" max="4615" width="4.5546875" style="59" customWidth="1"/>
    <col min="4616" max="4623" width="3.88671875" style="59" customWidth="1"/>
    <col min="4624" max="4624" width="3.5546875" style="59" customWidth="1"/>
    <col min="4625" max="4638" width="3.88671875" style="59" customWidth="1"/>
    <col min="4639" max="4639" width="5.44140625" style="59" customWidth="1"/>
    <col min="4640" max="4640" width="3.88671875" style="59" customWidth="1"/>
    <col min="4641" max="4641" width="4.6640625" style="59" customWidth="1"/>
    <col min="4642" max="4647" width="3.88671875" style="59" customWidth="1"/>
    <col min="4648" max="4648" width="8.88671875" style="59" customWidth="1"/>
    <col min="4649" max="4649" width="7.88671875" style="59" customWidth="1"/>
    <col min="4650" max="4847" width="9.109375" style="59" customWidth="1"/>
    <col min="4848" max="4848" width="5.88671875" style="59" customWidth="1"/>
    <col min="4849" max="4849" width="9.109375" style="59" customWidth="1"/>
    <col min="4850" max="4850" width="27.6640625" style="59" customWidth="1"/>
    <col min="4851" max="4851" width="9.109375" style="59" customWidth="1"/>
    <col min="4852" max="4868" width="3.88671875" style="59" customWidth="1"/>
    <col min="4869" max="4869" width="5.109375" style="59" customWidth="1"/>
    <col min="4870" max="4870" width="5" style="59" customWidth="1"/>
    <col min="4871" max="4871" width="4.5546875" style="59" customWidth="1"/>
    <col min="4872" max="4879" width="3.88671875" style="59" customWidth="1"/>
    <col min="4880" max="4880" width="3.5546875" style="59" customWidth="1"/>
    <col min="4881" max="4894" width="3.88671875" style="59" customWidth="1"/>
    <col min="4895" max="4895" width="5.44140625" style="59" customWidth="1"/>
    <col min="4896" max="4896" width="3.88671875" style="59" customWidth="1"/>
    <col min="4897" max="4897" width="4.6640625" style="59" customWidth="1"/>
    <col min="4898" max="4903" width="3.88671875" style="59" customWidth="1"/>
    <col min="4904" max="4904" width="8.88671875" style="59" customWidth="1"/>
    <col min="4905" max="4905" width="7.88671875" style="59" customWidth="1"/>
    <col min="4906" max="5103" width="9.109375" style="59" customWidth="1"/>
    <col min="5104" max="5104" width="5.88671875" style="59" customWidth="1"/>
    <col min="5105" max="5105" width="9.109375" style="59" customWidth="1"/>
    <col min="5106" max="5106" width="27.6640625" style="59" customWidth="1"/>
    <col min="5107" max="5107" width="9.109375" style="59" customWidth="1"/>
    <col min="5108" max="5124" width="3.88671875" style="59" customWidth="1"/>
    <col min="5125" max="5125" width="5.109375" style="59" customWidth="1"/>
    <col min="5126" max="5126" width="5" style="59" customWidth="1"/>
    <col min="5127" max="5127" width="4.5546875" style="59" customWidth="1"/>
    <col min="5128" max="5135" width="3.88671875" style="59" customWidth="1"/>
    <col min="5136" max="5136" width="3.5546875" style="59" customWidth="1"/>
    <col min="5137" max="5150" width="3.88671875" style="59" customWidth="1"/>
    <col min="5151" max="5151" width="5.44140625" style="59" customWidth="1"/>
    <col min="5152" max="5152" width="3.88671875" style="59" customWidth="1"/>
    <col min="5153" max="5153" width="4.6640625" style="59" customWidth="1"/>
    <col min="5154" max="5159" width="3.88671875" style="59" customWidth="1"/>
    <col min="5160" max="5160" width="8.88671875" style="59" customWidth="1"/>
    <col min="5161" max="5161" width="7.88671875" style="59" customWidth="1"/>
    <col min="5162" max="5359" width="9.109375" style="59" customWidth="1"/>
    <col min="5360" max="5360" width="5.88671875" style="59" customWidth="1"/>
    <col min="5361" max="5361" width="9.109375" style="59" customWidth="1"/>
    <col min="5362" max="5362" width="27.6640625" style="59" customWidth="1"/>
    <col min="5363" max="5363" width="9.109375" style="59" customWidth="1"/>
    <col min="5364" max="5380" width="3.88671875" style="59" customWidth="1"/>
    <col min="5381" max="5381" width="5.109375" style="59" customWidth="1"/>
    <col min="5382" max="5382" width="5" style="59" customWidth="1"/>
    <col min="5383" max="5383" width="4.5546875" style="59" customWidth="1"/>
    <col min="5384" max="5391" width="3.88671875" style="59" customWidth="1"/>
    <col min="5392" max="5392" width="3.5546875" style="59" customWidth="1"/>
    <col min="5393" max="5406" width="3.88671875" style="59" customWidth="1"/>
    <col min="5407" max="5407" width="5.44140625" style="59" customWidth="1"/>
    <col min="5408" max="5408" width="3.88671875" style="59" customWidth="1"/>
    <col min="5409" max="5409" width="4.6640625" style="59" customWidth="1"/>
    <col min="5410" max="5415" width="3.88671875" style="59" customWidth="1"/>
    <col min="5416" max="5416" width="8.88671875" style="59" customWidth="1"/>
    <col min="5417" max="5417" width="7.88671875" style="59" customWidth="1"/>
    <col min="5418" max="5615" width="9.109375" style="59" customWidth="1"/>
    <col min="5616" max="5616" width="5.88671875" style="59" customWidth="1"/>
    <col min="5617" max="5617" width="9.109375" style="59" customWidth="1"/>
    <col min="5618" max="5618" width="27.6640625" style="59" customWidth="1"/>
    <col min="5619" max="5619" width="9.109375" style="59" customWidth="1"/>
    <col min="5620" max="5636" width="3.88671875" style="59" customWidth="1"/>
    <col min="5637" max="5637" width="5.109375" style="59" customWidth="1"/>
    <col min="5638" max="5638" width="5" style="59" customWidth="1"/>
    <col min="5639" max="5639" width="4.5546875" style="59" customWidth="1"/>
    <col min="5640" max="5647" width="3.88671875" style="59" customWidth="1"/>
    <col min="5648" max="5648" width="3.5546875" style="59" customWidth="1"/>
    <col min="5649" max="5662" width="3.88671875" style="59" customWidth="1"/>
    <col min="5663" max="5663" width="5.44140625" style="59" customWidth="1"/>
    <col min="5664" max="5664" width="3.88671875" style="59" customWidth="1"/>
    <col min="5665" max="5665" width="4.6640625" style="59" customWidth="1"/>
    <col min="5666" max="5671" width="3.88671875" style="59" customWidth="1"/>
    <col min="5672" max="5672" width="8.88671875" style="59" customWidth="1"/>
    <col min="5673" max="5673" width="7.88671875" style="59" customWidth="1"/>
    <col min="5674" max="5871" width="9.109375" style="59" customWidth="1"/>
    <col min="5872" max="5872" width="5.88671875" style="59" customWidth="1"/>
    <col min="5873" max="5873" width="9.109375" style="59" customWidth="1"/>
    <col min="5874" max="5874" width="27.6640625" style="59" customWidth="1"/>
    <col min="5875" max="5875" width="9.109375" style="59" customWidth="1"/>
    <col min="5876" max="5892" width="3.88671875" style="59" customWidth="1"/>
    <col min="5893" max="5893" width="5.109375" style="59" customWidth="1"/>
    <col min="5894" max="5894" width="5" style="59" customWidth="1"/>
    <col min="5895" max="5895" width="4.5546875" style="59" customWidth="1"/>
    <col min="5896" max="5903" width="3.88671875" style="59" customWidth="1"/>
    <col min="5904" max="5904" width="3.5546875" style="59" customWidth="1"/>
    <col min="5905" max="5918" width="3.88671875" style="59" customWidth="1"/>
    <col min="5919" max="5919" width="5.44140625" style="59" customWidth="1"/>
    <col min="5920" max="5920" width="3.88671875" style="59" customWidth="1"/>
    <col min="5921" max="5921" width="4.6640625" style="59" customWidth="1"/>
    <col min="5922" max="5927" width="3.88671875" style="59" customWidth="1"/>
    <col min="5928" max="5928" width="8.88671875" style="59" customWidth="1"/>
    <col min="5929" max="5929" width="7.88671875" style="59" customWidth="1"/>
    <col min="5930" max="6127" width="9.109375" style="59" customWidth="1"/>
    <col min="6128" max="6128" width="5.88671875" style="59" customWidth="1"/>
    <col min="6129" max="6129" width="9.109375" style="59" customWidth="1"/>
    <col min="6130" max="6130" width="27.6640625" style="59" customWidth="1"/>
    <col min="6131" max="6131" width="9.109375" style="59" customWidth="1"/>
    <col min="6132" max="6148" width="3.88671875" style="59" customWidth="1"/>
    <col min="6149" max="6149" width="5.109375" style="59" customWidth="1"/>
    <col min="6150" max="6150" width="5" style="59" customWidth="1"/>
    <col min="6151" max="6151" width="4.5546875" style="59" customWidth="1"/>
    <col min="6152" max="6159" width="3.88671875" style="59" customWidth="1"/>
    <col min="6160" max="6160" width="3.5546875" style="59" customWidth="1"/>
    <col min="6161" max="6174" width="3.88671875" style="59" customWidth="1"/>
    <col min="6175" max="6175" width="5.44140625" style="59" customWidth="1"/>
    <col min="6176" max="6176" width="3.88671875" style="59" customWidth="1"/>
    <col min="6177" max="6177" width="4.6640625" style="59" customWidth="1"/>
    <col min="6178" max="6183" width="3.88671875" style="59" customWidth="1"/>
    <col min="6184" max="6184" width="8.88671875" style="59" customWidth="1"/>
    <col min="6185" max="6185" width="7.88671875" style="59" customWidth="1"/>
    <col min="6186" max="6383" width="9.109375" style="59" customWidth="1"/>
    <col min="6384" max="6384" width="5.88671875" style="59" customWidth="1"/>
    <col min="6385" max="6385" width="9.109375" style="59" customWidth="1"/>
    <col min="6386" max="6386" width="27.6640625" style="59" customWidth="1"/>
    <col min="6387" max="6387" width="9.109375" style="59" customWidth="1"/>
    <col min="6388" max="6404" width="3.88671875" style="59" customWidth="1"/>
    <col min="6405" max="6405" width="5.109375" style="59" customWidth="1"/>
    <col min="6406" max="6406" width="5" style="59" customWidth="1"/>
    <col min="6407" max="6407" width="4.5546875" style="59" customWidth="1"/>
    <col min="6408" max="6415" width="3.88671875" style="59" customWidth="1"/>
    <col min="6416" max="6416" width="3.5546875" style="59" customWidth="1"/>
    <col min="6417" max="6430" width="3.88671875" style="59" customWidth="1"/>
    <col min="6431" max="6431" width="5.44140625" style="59" customWidth="1"/>
    <col min="6432" max="6432" width="3.88671875" style="59" customWidth="1"/>
    <col min="6433" max="6433" width="4.6640625" style="59" customWidth="1"/>
    <col min="6434" max="6439" width="3.88671875" style="59" customWidth="1"/>
    <col min="6440" max="6440" width="8.88671875" style="59" customWidth="1"/>
    <col min="6441" max="6441" width="7.88671875" style="59" customWidth="1"/>
    <col min="6442" max="6639" width="9.109375" style="59" customWidth="1"/>
    <col min="6640" max="6640" width="5.88671875" style="59" customWidth="1"/>
    <col min="6641" max="6641" width="9.109375" style="59" customWidth="1"/>
    <col min="6642" max="6642" width="27.6640625" style="59" customWidth="1"/>
    <col min="6643" max="6643" width="9.109375" style="59" customWidth="1"/>
    <col min="6644" max="6660" width="3.88671875" style="59" customWidth="1"/>
    <col min="6661" max="6661" width="5.109375" style="59" customWidth="1"/>
    <col min="6662" max="6662" width="5" style="59" customWidth="1"/>
    <col min="6663" max="6663" width="4.5546875" style="59" customWidth="1"/>
    <col min="6664" max="6671" width="3.88671875" style="59" customWidth="1"/>
    <col min="6672" max="6672" width="3.5546875" style="59" customWidth="1"/>
    <col min="6673" max="6686" width="3.88671875" style="59" customWidth="1"/>
    <col min="6687" max="6687" width="5.44140625" style="59" customWidth="1"/>
    <col min="6688" max="6688" width="3.88671875" style="59" customWidth="1"/>
    <col min="6689" max="6689" width="4.6640625" style="59" customWidth="1"/>
    <col min="6690" max="6695" width="3.88671875" style="59" customWidth="1"/>
    <col min="6696" max="6696" width="8.88671875" style="59" customWidth="1"/>
    <col min="6697" max="6697" width="7.88671875" style="59" customWidth="1"/>
    <col min="6698" max="6895" width="9.109375" style="59" customWidth="1"/>
    <col min="6896" max="6896" width="5.88671875" style="59" customWidth="1"/>
    <col min="6897" max="6897" width="9.109375" style="59" customWidth="1"/>
    <col min="6898" max="6898" width="27.6640625" style="59" customWidth="1"/>
    <col min="6899" max="6899" width="9.109375" style="59" customWidth="1"/>
    <col min="6900" max="6916" width="3.88671875" style="59" customWidth="1"/>
    <col min="6917" max="6917" width="5.109375" style="59" customWidth="1"/>
    <col min="6918" max="6918" width="5" style="59" customWidth="1"/>
    <col min="6919" max="6919" width="4.5546875" style="59" customWidth="1"/>
    <col min="6920" max="6927" width="3.88671875" style="59" customWidth="1"/>
    <col min="6928" max="6928" width="3.5546875" style="59" customWidth="1"/>
    <col min="6929" max="6942" width="3.88671875" style="59" customWidth="1"/>
    <col min="6943" max="6943" width="5.44140625" style="59" customWidth="1"/>
    <col min="6944" max="6944" width="3.88671875" style="59" customWidth="1"/>
    <col min="6945" max="6945" width="4.6640625" style="59" customWidth="1"/>
    <col min="6946" max="6951" width="3.88671875" style="59" customWidth="1"/>
    <col min="6952" max="6952" width="8.88671875" style="59" customWidth="1"/>
    <col min="6953" max="6953" width="7.88671875" style="59" customWidth="1"/>
    <col min="6954" max="7151" width="9.109375" style="59" customWidth="1"/>
    <col min="7152" max="7152" width="5.88671875" style="59" customWidth="1"/>
    <col min="7153" max="7153" width="9.109375" style="59" customWidth="1"/>
    <col min="7154" max="7154" width="27.6640625" style="59" customWidth="1"/>
    <col min="7155" max="7155" width="9.109375" style="59" customWidth="1"/>
    <col min="7156" max="7172" width="3.88671875" style="59" customWidth="1"/>
    <col min="7173" max="7173" width="5.109375" style="59" customWidth="1"/>
    <col min="7174" max="7174" width="5" style="59" customWidth="1"/>
    <col min="7175" max="7175" width="4.5546875" style="59" customWidth="1"/>
    <col min="7176" max="7183" width="3.88671875" style="59" customWidth="1"/>
    <col min="7184" max="7184" width="3.5546875" style="59" customWidth="1"/>
    <col min="7185" max="7198" width="3.88671875" style="59" customWidth="1"/>
    <col min="7199" max="7199" width="5.44140625" style="59" customWidth="1"/>
    <col min="7200" max="7200" width="3.88671875" style="59" customWidth="1"/>
    <col min="7201" max="7201" width="4.6640625" style="59" customWidth="1"/>
    <col min="7202" max="7207" width="3.88671875" style="59" customWidth="1"/>
    <col min="7208" max="7208" width="8.88671875" style="59" customWidth="1"/>
    <col min="7209" max="7209" width="7.88671875" style="59" customWidth="1"/>
    <col min="7210" max="7407" width="9.109375" style="59" customWidth="1"/>
    <col min="7408" max="7408" width="5.88671875" style="59" customWidth="1"/>
    <col min="7409" max="7409" width="9.109375" style="59" customWidth="1"/>
    <col min="7410" max="7410" width="27.6640625" style="59" customWidth="1"/>
    <col min="7411" max="7411" width="9.109375" style="59" customWidth="1"/>
    <col min="7412" max="7428" width="3.88671875" style="59" customWidth="1"/>
    <col min="7429" max="7429" width="5.109375" style="59" customWidth="1"/>
    <col min="7430" max="7430" width="5" style="59" customWidth="1"/>
    <col min="7431" max="7431" width="4.5546875" style="59" customWidth="1"/>
    <col min="7432" max="7439" width="3.88671875" style="59" customWidth="1"/>
    <col min="7440" max="7440" width="3.5546875" style="59" customWidth="1"/>
    <col min="7441" max="7454" width="3.88671875" style="59" customWidth="1"/>
    <col min="7455" max="7455" width="5.44140625" style="59" customWidth="1"/>
    <col min="7456" max="7456" width="3.88671875" style="59" customWidth="1"/>
    <col min="7457" max="7457" width="4.6640625" style="59" customWidth="1"/>
    <col min="7458" max="7463" width="3.88671875" style="59" customWidth="1"/>
    <col min="7464" max="7464" width="8.88671875" style="59" customWidth="1"/>
    <col min="7465" max="7465" width="7.88671875" style="59" customWidth="1"/>
    <col min="7466" max="7663" width="9.109375" style="59" customWidth="1"/>
    <col min="7664" max="7664" width="5.88671875" style="59" customWidth="1"/>
    <col min="7665" max="7665" width="9.109375" style="59" customWidth="1"/>
    <col min="7666" max="7666" width="27.6640625" style="59" customWidth="1"/>
    <col min="7667" max="7667" width="9.109375" style="59" customWidth="1"/>
    <col min="7668" max="7684" width="3.88671875" style="59" customWidth="1"/>
    <col min="7685" max="7685" width="5.109375" style="59" customWidth="1"/>
    <col min="7686" max="7686" width="5" style="59" customWidth="1"/>
    <col min="7687" max="7687" width="4.5546875" style="59" customWidth="1"/>
    <col min="7688" max="7695" width="3.88671875" style="59" customWidth="1"/>
    <col min="7696" max="7696" width="3.5546875" style="59" customWidth="1"/>
    <col min="7697" max="7710" width="3.88671875" style="59" customWidth="1"/>
    <col min="7711" max="7711" width="5.44140625" style="59" customWidth="1"/>
    <col min="7712" max="7712" width="3.88671875" style="59" customWidth="1"/>
    <col min="7713" max="7713" width="4.6640625" style="59" customWidth="1"/>
    <col min="7714" max="7719" width="3.88671875" style="59" customWidth="1"/>
    <col min="7720" max="7720" width="8.88671875" style="59" customWidth="1"/>
    <col min="7721" max="7721" width="7.88671875" style="59" customWidth="1"/>
    <col min="7722" max="7919" width="9.109375" style="59" customWidth="1"/>
    <col min="7920" max="7920" width="5.88671875" style="59" customWidth="1"/>
    <col min="7921" max="7921" width="9.109375" style="59" customWidth="1"/>
    <col min="7922" max="7922" width="27.6640625" style="59" customWidth="1"/>
    <col min="7923" max="7923" width="9.109375" style="59" customWidth="1"/>
    <col min="7924" max="7940" width="3.88671875" style="59" customWidth="1"/>
    <col min="7941" max="7941" width="5.109375" style="59" customWidth="1"/>
    <col min="7942" max="7942" width="5" style="59" customWidth="1"/>
    <col min="7943" max="7943" width="4.5546875" style="59" customWidth="1"/>
    <col min="7944" max="7951" width="3.88671875" style="59" customWidth="1"/>
    <col min="7952" max="7952" width="3.5546875" style="59" customWidth="1"/>
    <col min="7953" max="7966" width="3.88671875" style="59" customWidth="1"/>
    <col min="7967" max="7967" width="5.44140625" style="59" customWidth="1"/>
    <col min="7968" max="7968" width="3.88671875" style="59" customWidth="1"/>
    <col min="7969" max="7969" width="4.6640625" style="59" customWidth="1"/>
    <col min="7970" max="7975" width="3.88671875" style="59" customWidth="1"/>
    <col min="7976" max="7976" width="8.88671875" style="59" customWidth="1"/>
    <col min="7977" max="7977" width="7.88671875" style="59" customWidth="1"/>
    <col min="7978" max="8175" width="9.109375" style="59" customWidth="1"/>
    <col min="8176" max="8176" width="5.88671875" style="59" customWidth="1"/>
    <col min="8177" max="8177" width="9.109375" style="59" customWidth="1"/>
    <col min="8178" max="8178" width="27.6640625" style="59" customWidth="1"/>
    <col min="8179" max="8179" width="9.109375" style="59" customWidth="1"/>
    <col min="8180" max="8196" width="3.88671875" style="59" customWidth="1"/>
    <col min="8197" max="8197" width="5.109375" style="59" customWidth="1"/>
    <col min="8198" max="8198" width="5" style="59" customWidth="1"/>
    <col min="8199" max="8199" width="4.5546875" style="59" customWidth="1"/>
    <col min="8200" max="8207" width="3.88671875" style="59" customWidth="1"/>
    <col min="8208" max="8208" width="3.5546875" style="59" customWidth="1"/>
    <col min="8209" max="8222" width="3.88671875" style="59" customWidth="1"/>
    <col min="8223" max="8223" width="5.44140625" style="59" customWidth="1"/>
    <col min="8224" max="8224" width="3.88671875" style="59" customWidth="1"/>
    <col min="8225" max="8225" width="4.6640625" style="59" customWidth="1"/>
    <col min="8226" max="8231" width="3.88671875" style="59" customWidth="1"/>
    <col min="8232" max="8232" width="8.88671875" style="59" customWidth="1"/>
    <col min="8233" max="8233" width="7.88671875" style="59" customWidth="1"/>
    <col min="8234" max="8431" width="9.109375" style="59" customWidth="1"/>
    <col min="8432" max="8432" width="5.88671875" style="59" customWidth="1"/>
    <col min="8433" max="8433" width="9.109375" style="59" customWidth="1"/>
    <col min="8434" max="8434" width="27.6640625" style="59" customWidth="1"/>
    <col min="8435" max="8435" width="9.109375" style="59" customWidth="1"/>
    <col min="8436" max="8452" width="3.88671875" style="59" customWidth="1"/>
    <col min="8453" max="8453" width="5.109375" style="59" customWidth="1"/>
    <col min="8454" max="8454" width="5" style="59" customWidth="1"/>
    <col min="8455" max="8455" width="4.5546875" style="59" customWidth="1"/>
    <col min="8456" max="8463" width="3.88671875" style="59" customWidth="1"/>
    <col min="8464" max="8464" width="3.5546875" style="59" customWidth="1"/>
    <col min="8465" max="8478" width="3.88671875" style="59" customWidth="1"/>
    <col min="8479" max="8479" width="5.44140625" style="59" customWidth="1"/>
    <col min="8480" max="8480" width="3.88671875" style="59" customWidth="1"/>
    <col min="8481" max="8481" width="4.6640625" style="59" customWidth="1"/>
    <col min="8482" max="8487" width="3.88671875" style="59" customWidth="1"/>
    <col min="8488" max="8488" width="8.88671875" style="59" customWidth="1"/>
    <col min="8489" max="8489" width="7.88671875" style="59" customWidth="1"/>
    <col min="8490" max="8687" width="9.109375" style="59" customWidth="1"/>
    <col min="8688" max="8688" width="5.88671875" style="59" customWidth="1"/>
    <col min="8689" max="8689" width="9.109375" style="59" customWidth="1"/>
    <col min="8690" max="8690" width="27.6640625" style="59" customWidth="1"/>
    <col min="8691" max="8691" width="9.109375" style="59" customWidth="1"/>
    <col min="8692" max="8708" width="3.88671875" style="59" customWidth="1"/>
    <col min="8709" max="8709" width="5.109375" style="59" customWidth="1"/>
    <col min="8710" max="8710" width="5" style="59" customWidth="1"/>
    <col min="8711" max="8711" width="4.5546875" style="59" customWidth="1"/>
    <col min="8712" max="8719" width="3.88671875" style="59" customWidth="1"/>
    <col min="8720" max="8720" width="3.5546875" style="59" customWidth="1"/>
    <col min="8721" max="8734" width="3.88671875" style="59" customWidth="1"/>
    <col min="8735" max="8735" width="5.44140625" style="59" customWidth="1"/>
    <col min="8736" max="8736" width="3.88671875" style="59" customWidth="1"/>
    <col min="8737" max="8737" width="4.6640625" style="59" customWidth="1"/>
    <col min="8738" max="8743" width="3.88671875" style="59" customWidth="1"/>
    <col min="8744" max="8744" width="8.88671875" style="59" customWidth="1"/>
    <col min="8745" max="8745" width="7.88671875" style="59" customWidth="1"/>
    <col min="8746" max="8943" width="9.109375" style="59" customWidth="1"/>
    <col min="8944" max="8944" width="5.88671875" style="59" customWidth="1"/>
    <col min="8945" max="8945" width="9.109375" style="59" customWidth="1"/>
    <col min="8946" max="8946" width="27.6640625" style="59" customWidth="1"/>
    <col min="8947" max="8947" width="9.109375" style="59" customWidth="1"/>
    <col min="8948" max="8964" width="3.88671875" style="59" customWidth="1"/>
    <col min="8965" max="8965" width="5.109375" style="59" customWidth="1"/>
    <col min="8966" max="8966" width="5" style="59" customWidth="1"/>
    <col min="8967" max="8967" width="4.5546875" style="59" customWidth="1"/>
    <col min="8968" max="8975" width="3.88671875" style="59" customWidth="1"/>
    <col min="8976" max="8976" width="3.5546875" style="59" customWidth="1"/>
    <col min="8977" max="8990" width="3.88671875" style="59" customWidth="1"/>
    <col min="8991" max="8991" width="5.44140625" style="59" customWidth="1"/>
    <col min="8992" max="8992" width="3.88671875" style="59" customWidth="1"/>
    <col min="8993" max="8993" width="4.6640625" style="59" customWidth="1"/>
    <col min="8994" max="8999" width="3.88671875" style="59" customWidth="1"/>
    <col min="9000" max="9000" width="8.88671875" style="59" customWidth="1"/>
    <col min="9001" max="9001" width="7.88671875" style="59" customWidth="1"/>
    <col min="9002" max="9199" width="9.109375" style="59" customWidth="1"/>
    <col min="9200" max="9200" width="5.88671875" style="59" customWidth="1"/>
    <col min="9201" max="9201" width="9.109375" style="59" customWidth="1"/>
    <col min="9202" max="9202" width="27.6640625" style="59" customWidth="1"/>
    <col min="9203" max="9203" width="9.109375" style="59" customWidth="1"/>
    <col min="9204" max="9220" width="3.88671875" style="59" customWidth="1"/>
    <col min="9221" max="9221" width="5.109375" style="59" customWidth="1"/>
    <col min="9222" max="9222" width="5" style="59" customWidth="1"/>
    <col min="9223" max="9223" width="4.5546875" style="59" customWidth="1"/>
    <col min="9224" max="9231" width="3.88671875" style="59" customWidth="1"/>
    <col min="9232" max="9232" width="3.5546875" style="59" customWidth="1"/>
    <col min="9233" max="9246" width="3.88671875" style="59" customWidth="1"/>
    <col min="9247" max="9247" width="5.44140625" style="59" customWidth="1"/>
    <col min="9248" max="9248" width="3.88671875" style="59" customWidth="1"/>
    <col min="9249" max="9249" width="4.6640625" style="59" customWidth="1"/>
    <col min="9250" max="9255" width="3.88671875" style="59" customWidth="1"/>
    <col min="9256" max="9256" width="8.88671875" style="59" customWidth="1"/>
    <col min="9257" max="9257" width="7.88671875" style="59" customWidth="1"/>
    <col min="9258" max="9455" width="9.109375" style="59" customWidth="1"/>
    <col min="9456" max="9456" width="5.88671875" style="59" customWidth="1"/>
    <col min="9457" max="9457" width="9.109375" style="59" customWidth="1"/>
    <col min="9458" max="9458" width="27.6640625" style="59" customWidth="1"/>
    <col min="9459" max="9459" width="9.109375" style="59" customWidth="1"/>
    <col min="9460" max="9476" width="3.88671875" style="59" customWidth="1"/>
    <col min="9477" max="9477" width="5.109375" style="59" customWidth="1"/>
    <col min="9478" max="9478" width="5" style="59" customWidth="1"/>
    <col min="9479" max="9479" width="4.5546875" style="59" customWidth="1"/>
    <col min="9480" max="9487" width="3.88671875" style="59" customWidth="1"/>
    <col min="9488" max="9488" width="3.5546875" style="59" customWidth="1"/>
    <col min="9489" max="9502" width="3.88671875" style="59" customWidth="1"/>
    <col min="9503" max="9503" width="5.44140625" style="59" customWidth="1"/>
    <col min="9504" max="9504" width="3.88671875" style="59" customWidth="1"/>
    <col min="9505" max="9505" width="4.6640625" style="59" customWidth="1"/>
    <col min="9506" max="9511" width="3.88671875" style="59" customWidth="1"/>
    <col min="9512" max="9512" width="8.88671875" style="59" customWidth="1"/>
    <col min="9513" max="9513" width="7.88671875" style="59" customWidth="1"/>
    <col min="9514" max="9711" width="9.109375" style="59" customWidth="1"/>
    <col min="9712" max="9712" width="5.88671875" style="59" customWidth="1"/>
    <col min="9713" max="9713" width="9.109375" style="59" customWidth="1"/>
    <col min="9714" max="9714" width="27.6640625" style="59" customWidth="1"/>
    <col min="9715" max="9715" width="9.109375" style="59" customWidth="1"/>
    <col min="9716" max="9732" width="3.88671875" style="59" customWidth="1"/>
    <col min="9733" max="9733" width="5.109375" style="59" customWidth="1"/>
    <col min="9734" max="9734" width="5" style="59" customWidth="1"/>
    <col min="9735" max="9735" width="4.5546875" style="59" customWidth="1"/>
    <col min="9736" max="9743" width="3.88671875" style="59" customWidth="1"/>
    <col min="9744" max="9744" width="3.5546875" style="59" customWidth="1"/>
    <col min="9745" max="9758" width="3.88671875" style="59" customWidth="1"/>
    <col min="9759" max="9759" width="5.44140625" style="59" customWidth="1"/>
    <col min="9760" max="9760" width="3.88671875" style="59" customWidth="1"/>
    <col min="9761" max="9761" width="4.6640625" style="59" customWidth="1"/>
    <col min="9762" max="9767" width="3.88671875" style="59" customWidth="1"/>
    <col min="9768" max="9768" width="8.88671875" style="59" customWidth="1"/>
    <col min="9769" max="9769" width="7.88671875" style="59" customWidth="1"/>
    <col min="9770" max="9967" width="9.109375" style="59" customWidth="1"/>
    <col min="9968" max="9968" width="5.88671875" style="59" customWidth="1"/>
    <col min="9969" max="9969" width="9.109375" style="59" customWidth="1"/>
    <col min="9970" max="9970" width="27.6640625" style="59" customWidth="1"/>
    <col min="9971" max="9971" width="9.109375" style="59" customWidth="1"/>
    <col min="9972" max="9988" width="3.88671875" style="59" customWidth="1"/>
    <col min="9989" max="9989" width="5.109375" style="59" customWidth="1"/>
    <col min="9990" max="9990" width="5" style="59" customWidth="1"/>
    <col min="9991" max="9991" width="4.5546875" style="59" customWidth="1"/>
    <col min="9992" max="9999" width="3.88671875" style="59" customWidth="1"/>
    <col min="10000" max="10000" width="3.5546875" style="59" customWidth="1"/>
    <col min="10001" max="10014" width="3.88671875" style="59" customWidth="1"/>
    <col min="10015" max="10015" width="5.44140625" style="59" customWidth="1"/>
    <col min="10016" max="10016" width="3.88671875" style="59" customWidth="1"/>
    <col min="10017" max="10017" width="4.6640625" style="59" customWidth="1"/>
    <col min="10018" max="10023" width="3.88671875" style="59" customWidth="1"/>
    <col min="10024" max="10024" width="8.88671875" style="59" customWidth="1"/>
    <col min="10025" max="10025" width="7.88671875" style="59" customWidth="1"/>
    <col min="10026" max="10223" width="9.109375" style="59" customWidth="1"/>
    <col min="10224" max="10224" width="5.88671875" style="59" customWidth="1"/>
    <col min="10225" max="10225" width="9.109375" style="59" customWidth="1"/>
    <col min="10226" max="10226" width="27.6640625" style="59" customWidth="1"/>
    <col min="10227" max="10227" width="9.109375" style="59" customWidth="1"/>
    <col min="10228" max="10244" width="3.88671875" style="59" customWidth="1"/>
    <col min="10245" max="10245" width="5.109375" style="59" customWidth="1"/>
    <col min="10246" max="10246" width="5" style="59" customWidth="1"/>
    <col min="10247" max="10247" width="4.5546875" style="59" customWidth="1"/>
    <col min="10248" max="10255" width="3.88671875" style="59" customWidth="1"/>
    <col min="10256" max="10256" width="3.5546875" style="59" customWidth="1"/>
    <col min="10257" max="10270" width="3.88671875" style="59" customWidth="1"/>
    <col min="10271" max="10271" width="5.44140625" style="59" customWidth="1"/>
    <col min="10272" max="10272" width="3.88671875" style="59" customWidth="1"/>
    <col min="10273" max="10273" width="4.6640625" style="59" customWidth="1"/>
    <col min="10274" max="10279" width="3.88671875" style="59" customWidth="1"/>
    <col min="10280" max="10280" width="8.88671875" style="59" customWidth="1"/>
    <col min="10281" max="10281" width="7.88671875" style="59" customWidth="1"/>
    <col min="10282" max="10479" width="9.109375" style="59" customWidth="1"/>
    <col min="10480" max="10480" width="5.88671875" style="59" customWidth="1"/>
    <col min="10481" max="10481" width="9.109375" style="59" customWidth="1"/>
    <col min="10482" max="10482" width="27.6640625" style="59" customWidth="1"/>
    <col min="10483" max="10483" width="9.109375" style="59" customWidth="1"/>
    <col min="10484" max="10500" width="3.88671875" style="59" customWidth="1"/>
    <col min="10501" max="10501" width="5.109375" style="59" customWidth="1"/>
    <col min="10502" max="10502" width="5" style="59" customWidth="1"/>
    <col min="10503" max="10503" width="4.5546875" style="59" customWidth="1"/>
    <col min="10504" max="10511" width="3.88671875" style="59" customWidth="1"/>
    <col min="10512" max="10512" width="3.5546875" style="59" customWidth="1"/>
    <col min="10513" max="10526" width="3.88671875" style="59" customWidth="1"/>
    <col min="10527" max="10527" width="5.44140625" style="59" customWidth="1"/>
    <col min="10528" max="10528" width="3.88671875" style="59" customWidth="1"/>
    <col min="10529" max="10529" width="4.6640625" style="59" customWidth="1"/>
    <col min="10530" max="10535" width="3.88671875" style="59" customWidth="1"/>
    <col min="10536" max="10536" width="8.88671875" style="59" customWidth="1"/>
    <col min="10537" max="10537" width="7.88671875" style="59" customWidth="1"/>
    <col min="10538" max="10735" width="9.109375" style="59" customWidth="1"/>
    <col min="10736" max="10736" width="5.88671875" style="59" customWidth="1"/>
    <col min="10737" max="10737" width="9.109375" style="59" customWidth="1"/>
    <col min="10738" max="10738" width="27.6640625" style="59" customWidth="1"/>
    <col min="10739" max="10739" width="9.109375" style="59" customWidth="1"/>
    <col min="10740" max="10756" width="3.88671875" style="59" customWidth="1"/>
    <col min="10757" max="10757" width="5.109375" style="59" customWidth="1"/>
    <col min="10758" max="10758" width="5" style="59" customWidth="1"/>
    <col min="10759" max="10759" width="4.5546875" style="59" customWidth="1"/>
    <col min="10760" max="10767" width="3.88671875" style="59" customWidth="1"/>
    <col min="10768" max="10768" width="3.5546875" style="59" customWidth="1"/>
    <col min="10769" max="10782" width="3.88671875" style="59" customWidth="1"/>
    <col min="10783" max="10783" width="5.44140625" style="59" customWidth="1"/>
    <col min="10784" max="10784" width="3.88671875" style="59" customWidth="1"/>
    <col min="10785" max="10785" width="4.6640625" style="59" customWidth="1"/>
    <col min="10786" max="10791" width="3.88671875" style="59" customWidth="1"/>
    <col min="10792" max="10792" width="8.88671875" style="59" customWidth="1"/>
    <col min="10793" max="10793" width="7.88671875" style="59" customWidth="1"/>
    <col min="10794" max="10991" width="9.109375" style="59" customWidth="1"/>
    <col min="10992" max="10992" width="5.88671875" style="59" customWidth="1"/>
    <col min="10993" max="10993" width="9.109375" style="59" customWidth="1"/>
    <col min="10994" max="10994" width="27.6640625" style="59" customWidth="1"/>
    <col min="10995" max="10995" width="9.109375" style="59" customWidth="1"/>
    <col min="10996" max="11012" width="3.88671875" style="59" customWidth="1"/>
    <col min="11013" max="11013" width="5.109375" style="59" customWidth="1"/>
    <col min="11014" max="11014" width="5" style="59" customWidth="1"/>
    <col min="11015" max="11015" width="4.5546875" style="59" customWidth="1"/>
    <col min="11016" max="11023" width="3.88671875" style="59" customWidth="1"/>
    <col min="11024" max="11024" width="3.5546875" style="59" customWidth="1"/>
    <col min="11025" max="11038" width="3.88671875" style="59" customWidth="1"/>
    <col min="11039" max="11039" width="5.44140625" style="59" customWidth="1"/>
    <col min="11040" max="11040" width="3.88671875" style="59" customWidth="1"/>
    <col min="11041" max="11041" width="4.6640625" style="59" customWidth="1"/>
    <col min="11042" max="11047" width="3.88671875" style="59" customWidth="1"/>
    <col min="11048" max="11048" width="8.88671875" style="59" customWidth="1"/>
    <col min="11049" max="11049" width="7.88671875" style="59" customWidth="1"/>
    <col min="11050" max="11247" width="9.109375" style="59" customWidth="1"/>
    <col min="11248" max="11248" width="5.88671875" style="59" customWidth="1"/>
    <col min="11249" max="11249" width="9.109375" style="59" customWidth="1"/>
    <col min="11250" max="11250" width="27.6640625" style="59" customWidth="1"/>
    <col min="11251" max="11251" width="9.109375" style="59" customWidth="1"/>
    <col min="11252" max="11268" width="3.88671875" style="59" customWidth="1"/>
    <col min="11269" max="11269" width="5.109375" style="59" customWidth="1"/>
    <col min="11270" max="11270" width="5" style="59" customWidth="1"/>
    <col min="11271" max="11271" width="4.5546875" style="59" customWidth="1"/>
    <col min="11272" max="11279" width="3.88671875" style="59" customWidth="1"/>
    <col min="11280" max="11280" width="3.5546875" style="59" customWidth="1"/>
    <col min="11281" max="11294" width="3.88671875" style="59" customWidth="1"/>
    <col min="11295" max="11295" width="5.44140625" style="59" customWidth="1"/>
    <col min="11296" max="11296" width="3.88671875" style="59" customWidth="1"/>
    <col min="11297" max="11297" width="4.6640625" style="59" customWidth="1"/>
    <col min="11298" max="11303" width="3.88671875" style="59" customWidth="1"/>
    <col min="11304" max="11304" width="8.88671875" style="59" customWidth="1"/>
    <col min="11305" max="11305" width="7.88671875" style="59" customWidth="1"/>
    <col min="11306" max="11503" width="9.109375" style="59" customWidth="1"/>
    <col min="11504" max="11504" width="5.88671875" style="59" customWidth="1"/>
    <col min="11505" max="11505" width="9.109375" style="59" customWidth="1"/>
    <col min="11506" max="11506" width="27.6640625" style="59" customWidth="1"/>
    <col min="11507" max="11507" width="9.109375" style="59" customWidth="1"/>
    <col min="11508" max="11524" width="3.88671875" style="59" customWidth="1"/>
    <col min="11525" max="11525" width="5.109375" style="59" customWidth="1"/>
    <col min="11526" max="11526" width="5" style="59" customWidth="1"/>
    <col min="11527" max="11527" width="4.5546875" style="59" customWidth="1"/>
    <col min="11528" max="11535" width="3.88671875" style="59" customWidth="1"/>
    <col min="11536" max="11536" width="3.5546875" style="59" customWidth="1"/>
    <col min="11537" max="11550" width="3.88671875" style="59" customWidth="1"/>
    <col min="11551" max="11551" width="5.44140625" style="59" customWidth="1"/>
    <col min="11552" max="11552" width="3.88671875" style="59" customWidth="1"/>
    <col min="11553" max="11553" width="4.6640625" style="59" customWidth="1"/>
    <col min="11554" max="11559" width="3.88671875" style="59" customWidth="1"/>
    <col min="11560" max="11560" width="8.88671875" style="59" customWidth="1"/>
    <col min="11561" max="11561" width="7.88671875" style="59" customWidth="1"/>
    <col min="11562" max="11759" width="9.109375" style="59" customWidth="1"/>
    <col min="11760" max="11760" width="5.88671875" style="59" customWidth="1"/>
    <col min="11761" max="11761" width="9.109375" style="59" customWidth="1"/>
    <col min="11762" max="11762" width="27.6640625" style="59" customWidth="1"/>
    <col min="11763" max="11763" width="9.109375" style="59" customWidth="1"/>
    <col min="11764" max="11780" width="3.88671875" style="59" customWidth="1"/>
    <col min="11781" max="11781" width="5.109375" style="59" customWidth="1"/>
    <col min="11782" max="11782" width="5" style="59" customWidth="1"/>
    <col min="11783" max="11783" width="4.5546875" style="59" customWidth="1"/>
    <col min="11784" max="11791" width="3.88671875" style="59" customWidth="1"/>
    <col min="11792" max="11792" width="3.5546875" style="59" customWidth="1"/>
    <col min="11793" max="11806" width="3.88671875" style="59" customWidth="1"/>
    <col min="11807" max="11807" width="5.44140625" style="59" customWidth="1"/>
    <col min="11808" max="11808" width="3.88671875" style="59" customWidth="1"/>
    <col min="11809" max="11809" width="4.6640625" style="59" customWidth="1"/>
    <col min="11810" max="11815" width="3.88671875" style="59" customWidth="1"/>
    <col min="11816" max="11816" width="8.88671875" style="59" customWidth="1"/>
    <col min="11817" max="11817" width="7.88671875" style="59" customWidth="1"/>
    <col min="11818" max="12015" width="9.109375" style="59" customWidth="1"/>
    <col min="12016" max="12016" width="5.88671875" style="59" customWidth="1"/>
    <col min="12017" max="12017" width="9.109375" style="59" customWidth="1"/>
    <col min="12018" max="12018" width="27.6640625" style="59" customWidth="1"/>
    <col min="12019" max="12019" width="9.109375" style="59" customWidth="1"/>
    <col min="12020" max="12036" width="3.88671875" style="59" customWidth="1"/>
    <col min="12037" max="12037" width="5.109375" style="59" customWidth="1"/>
    <col min="12038" max="12038" width="5" style="59" customWidth="1"/>
    <col min="12039" max="12039" width="4.5546875" style="59" customWidth="1"/>
    <col min="12040" max="12047" width="3.88671875" style="59" customWidth="1"/>
    <col min="12048" max="12048" width="3.5546875" style="59" customWidth="1"/>
    <col min="12049" max="12062" width="3.88671875" style="59" customWidth="1"/>
    <col min="12063" max="12063" width="5.44140625" style="59" customWidth="1"/>
    <col min="12064" max="12064" width="3.88671875" style="59" customWidth="1"/>
    <col min="12065" max="12065" width="4.6640625" style="59" customWidth="1"/>
    <col min="12066" max="12071" width="3.88671875" style="59" customWidth="1"/>
    <col min="12072" max="12072" width="8.88671875" style="59" customWidth="1"/>
    <col min="12073" max="12073" width="7.88671875" style="59" customWidth="1"/>
    <col min="12074" max="12271" width="9.109375" style="59" customWidth="1"/>
    <col min="12272" max="12272" width="5.88671875" style="59" customWidth="1"/>
    <col min="12273" max="12273" width="9.109375" style="59" customWidth="1"/>
    <col min="12274" max="12274" width="27.6640625" style="59" customWidth="1"/>
    <col min="12275" max="12275" width="9.109375" style="59" customWidth="1"/>
    <col min="12276" max="12292" width="3.88671875" style="59" customWidth="1"/>
    <col min="12293" max="12293" width="5.109375" style="59" customWidth="1"/>
    <col min="12294" max="12294" width="5" style="59" customWidth="1"/>
    <col min="12295" max="12295" width="4.5546875" style="59" customWidth="1"/>
    <col min="12296" max="12303" width="3.88671875" style="59" customWidth="1"/>
    <col min="12304" max="12304" width="3.5546875" style="59" customWidth="1"/>
    <col min="12305" max="12318" width="3.88671875" style="59" customWidth="1"/>
    <col min="12319" max="12319" width="5.44140625" style="59" customWidth="1"/>
    <col min="12320" max="12320" width="3.88671875" style="59" customWidth="1"/>
    <col min="12321" max="12321" width="4.6640625" style="59" customWidth="1"/>
    <col min="12322" max="12327" width="3.88671875" style="59" customWidth="1"/>
    <col min="12328" max="12328" width="8.88671875" style="59" customWidth="1"/>
    <col min="12329" max="12329" width="7.88671875" style="59" customWidth="1"/>
    <col min="12330" max="12527" width="9.109375" style="59" customWidth="1"/>
    <col min="12528" max="12528" width="5.88671875" style="59" customWidth="1"/>
    <col min="12529" max="12529" width="9.109375" style="59" customWidth="1"/>
    <col min="12530" max="12530" width="27.6640625" style="59" customWidth="1"/>
    <col min="12531" max="12531" width="9.109375" style="59" customWidth="1"/>
    <col min="12532" max="12548" width="3.88671875" style="59" customWidth="1"/>
    <col min="12549" max="12549" width="5.109375" style="59" customWidth="1"/>
    <col min="12550" max="12550" width="5" style="59" customWidth="1"/>
    <col min="12551" max="12551" width="4.5546875" style="59" customWidth="1"/>
    <col min="12552" max="12559" width="3.88671875" style="59" customWidth="1"/>
    <col min="12560" max="12560" width="3.5546875" style="59" customWidth="1"/>
    <col min="12561" max="12574" width="3.88671875" style="59" customWidth="1"/>
    <col min="12575" max="12575" width="5.44140625" style="59" customWidth="1"/>
    <col min="12576" max="12576" width="3.88671875" style="59" customWidth="1"/>
    <col min="12577" max="12577" width="4.6640625" style="59" customWidth="1"/>
    <col min="12578" max="12583" width="3.88671875" style="59" customWidth="1"/>
    <col min="12584" max="12584" width="8.88671875" style="59" customWidth="1"/>
    <col min="12585" max="12585" width="7.88671875" style="59" customWidth="1"/>
    <col min="12586" max="12783" width="9.109375" style="59" customWidth="1"/>
    <col min="12784" max="12784" width="5.88671875" style="59" customWidth="1"/>
    <col min="12785" max="12785" width="9.109375" style="59" customWidth="1"/>
    <col min="12786" max="12786" width="27.6640625" style="59" customWidth="1"/>
    <col min="12787" max="12787" width="9.109375" style="59" customWidth="1"/>
    <col min="12788" max="12804" width="3.88671875" style="59" customWidth="1"/>
    <col min="12805" max="12805" width="5.109375" style="59" customWidth="1"/>
    <col min="12806" max="12806" width="5" style="59" customWidth="1"/>
    <col min="12807" max="12807" width="4.5546875" style="59" customWidth="1"/>
    <col min="12808" max="12815" width="3.88671875" style="59" customWidth="1"/>
    <col min="12816" max="12816" width="3.5546875" style="59" customWidth="1"/>
    <col min="12817" max="12830" width="3.88671875" style="59" customWidth="1"/>
    <col min="12831" max="12831" width="5.44140625" style="59" customWidth="1"/>
    <col min="12832" max="12832" width="3.88671875" style="59" customWidth="1"/>
    <col min="12833" max="12833" width="4.6640625" style="59" customWidth="1"/>
    <col min="12834" max="12839" width="3.88671875" style="59" customWidth="1"/>
    <col min="12840" max="12840" width="8.88671875" style="59" customWidth="1"/>
    <col min="12841" max="12841" width="7.88671875" style="59" customWidth="1"/>
    <col min="12842" max="13039" width="9.109375" style="59" customWidth="1"/>
    <col min="13040" max="13040" width="5.88671875" style="59" customWidth="1"/>
    <col min="13041" max="13041" width="9.109375" style="59" customWidth="1"/>
    <col min="13042" max="13042" width="27.6640625" style="59" customWidth="1"/>
    <col min="13043" max="13043" width="9.109375" style="59" customWidth="1"/>
    <col min="13044" max="13060" width="3.88671875" style="59" customWidth="1"/>
    <col min="13061" max="13061" width="5.109375" style="59" customWidth="1"/>
    <col min="13062" max="13062" width="5" style="59" customWidth="1"/>
    <col min="13063" max="13063" width="4.5546875" style="59" customWidth="1"/>
    <col min="13064" max="13071" width="3.88671875" style="59" customWidth="1"/>
    <col min="13072" max="13072" width="3.5546875" style="59" customWidth="1"/>
    <col min="13073" max="13086" width="3.88671875" style="59" customWidth="1"/>
    <col min="13087" max="13087" width="5.44140625" style="59" customWidth="1"/>
    <col min="13088" max="13088" width="3.88671875" style="59" customWidth="1"/>
    <col min="13089" max="13089" width="4.6640625" style="59" customWidth="1"/>
    <col min="13090" max="13095" width="3.88671875" style="59" customWidth="1"/>
    <col min="13096" max="13096" width="8.88671875" style="59" customWidth="1"/>
    <col min="13097" max="13097" width="7.88671875" style="59" customWidth="1"/>
    <col min="13098" max="13295" width="9.109375" style="59" customWidth="1"/>
    <col min="13296" max="13296" width="5.88671875" style="59" customWidth="1"/>
    <col min="13297" max="13297" width="9.109375" style="59" customWidth="1"/>
    <col min="13298" max="13298" width="27.6640625" style="59" customWidth="1"/>
    <col min="13299" max="13299" width="9.109375" style="59" customWidth="1"/>
    <col min="13300" max="13316" width="3.88671875" style="59" customWidth="1"/>
    <col min="13317" max="13317" width="5.109375" style="59" customWidth="1"/>
    <col min="13318" max="13318" width="5" style="59" customWidth="1"/>
    <col min="13319" max="13319" width="4.5546875" style="59" customWidth="1"/>
    <col min="13320" max="13327" width="3.88671875" style="59" customWidth="1"/>
    <col min="13328" max="13328" width="3.5546875" style="59" customWidth="1"/>
    <col min="13329" max="13342" width="3.88671875" style="59" customWidth="1"/>
    <col min="13343" max="13343" width="5.44140625" style="59" customWidth="1"/>
    <col min="13344" max="13344" width="3.88671875" style="59" customWidth="1"/>
    <col min="13345" max="13345" width="4.6640625" style="59" customWidth="1"/>
    <col min="13346" max="13351" width="3.88671875" style="59" customWidth="1"/>
    <col min="13352" max="13352" width="8.88671875" style="59" customWidth="1"/>
    <col min="13353" max="13353" width="7.88671875" style="59" customWidth="1"/>
    <col min="13354" max="13551" width="9.109375" style="59" customWidth="1"/>
    <col min="13552" max="13552" width="5.88671875" style="59" customWidth="1"/>
    <col min="13553" max="13553" width="9.109375" style="59" customWidth="1"/>
    <col min="13554" max="13554" width="27.6640625" style="59" customWidth="1"/>
    <col min="13555" max="13555" width="9.109375" style="59" customWidth="1"/>
    <col min="13556" max="13572" width="3.88671875" style="59" customWidth="1"/>
    <col min="13573" max="13573" width="5.109375" style="59" customWidth="1"/>
    <col min="13574" max="13574" width="5" style="59" customWidth="1"/>
    <col min="13575" max="13575" width="4.5546875" style="59" customWidth="1"/>
    <col min="13576" max="13583" width="3.88671875" style="59" customWidth="1"/>
    <col min="13584" max="13584" width="3.5546875" style="59" customWidth="1"/>
    <col min="13585" max="13598" width="3.88671875" style="59" customWidth="1"/>
    <col min="13599" max="13599" width="5.44140625" style="59" customWidth="1"/>
    <col min="13600" max="13600" width="3.88671875" style="59" customWidth="1"/>
    <col min="13601" max="13601" width="4.6640625" style="59" customWidth="1"/>
    <col min="13602" max="13607" width="3.88671875" style="59" customWidth="1"/>
    <col min="13608" max="13608" width="8.88671875" style="59" customWidth="1"/>
    <col min="13609" max="13609" width="7.88671875" style="59" customWidth="1"/>
    <col min="13610" max="13807" width="9.109375" style="59" customWidth="1"/>
    <col min="13808" max="13808" width="5.88671875" style="59" customWidth="1"/>
    <col min="13809" max="13809" width="9.109375" style="59" customWidth="1"/>
    <col min="13810" max="13810" width="27.6640625" style="59" customWidth="1"/>
    <col min="13811" max="13811" width="9.109375" style="59" customWidth="1"/>
    <col min="13812" max="13828" width="3.88671875" style="59" customWidth="1"/>
    <col min="13829" max="13829" width="5.109375" style="59" customWidth="1"/>
    <col min="13830" max="13830" width="5" style="59" customWidth="1"/>
    <col min="13831" max="13831" width="4.5546875" style="59" customWidth="1"/>
    <col min="13832" max="13839" width="3.88671875" style="59" customWidth="1"/>
    <col min="13840" max="13840" width="3.5546875" style="59" customWidth="1"/>
    <col min="13841" max="13854" width="3.88671875" style="59" customWidth="1"/>
    <col min="13855" max="13855" width="5.44140625" style="59" customWidth="1"/>
    <col min="13856" max="13856" width="3.88671875" style="59" customWidth="1"/>
    <col min="13857" max="13857" width="4.6640625" style="59" customWidth="1"/>
    <col min="13858" max="13863" width="3.88671875" style="59" customWidth="1"/>
    <col min="13864" max="13864" width="8.88671875" style="59" customWidth="1"/>
    <col min="13865" max="13865" width="7.88671875" style="59" customWidth="1"/>
    <col min="13866" max="14063" width="9.109375" style="59" customWidth="1"/>
    <col min="14064" max="14064" width="5.88671875" style="59" customWidth="1"/>
    <col min="14065" max="14065" width="9.109375" style="59" customWidth="1"/>
    <col min="14066" max="14066" width="27.6640625" style="59" customWidth="1"/>
    <col min="14067" max="14067" width="9.109375" style="59" customWidth="1"/>
    <col min="14068" max="14084" width="3.88671875" style="59" customWidth="1"/>
    <col min="14085" max="14085" width="5.109375" style="59" customWidth="1"/>
    <col min="14086" max="14086" width="5" style="59" customWidth="1"/>
    <col min="14087" max="14087" width="4.5546875" style="59" customWidth="1"/>
    <col min="14088" max="14095" width="3.88671875" style="59" customWidth="1"/>
    <col min="14096" max="14096" width="3.5546875" style="59" customWidth="1"/>
    <col min="14097" max="14110" width="3.88671875" style="59" customWidth="1"/>
    <col min="14111" max="14111" width="5.44140625" style="59" customWidth="1"/>
    <col min="14112" max="14112" width="3.88671875" style="59" customWidth="1"/>
    <col min="14113" max="14113" width="4.6640625" style="59" customWidth="1"/>
    <col min="14114" max="14119" width="3.88671875" style="59" customWidth="1"/>
    <col min="14120" max="14120" width="8.88671875" style="59" customWidth="1"/>
    <col min="14121" max="14121" width="7.88671875" style="59" customWidth="1"/>
    <col min="14122" max="14319" width="9.109375" style="59" customWidth="1"/>
    <col min="14320" max="14320" width="5.88671875" style="59" customWidth="1"/>
    <col min="14321" max="14321" width="9.109375" style="59" customWidth="1"/>
    <col min="14322" max="14322" width="27.6640625" style="59" customWidth="1"/>
    <col min="14323" max="14323" width="9.109375" style="59" customWidth="1"/>
    <col min="14324" max="14340" width="3.88671875" style="59" customWidth="1"/>
    <col min="14341" max="14341" width="5.109375" style="59" customWidth="1"/>
    <col min="14342" max="14342" width="5" style="59" customWidth="1"/>
    <col min="14343" max="14343" width="4.5546875" style="59" customWidth="1"/>
    <col min="14344" max="14351" width="3.88671875" style="59" customWidth="1"/>
    <col min="14352" max="14352" width="3.5546875" style="59" customWidth="1"/>
    <col min="14353" max="14366" width="3.88671875" style="59" customWidth="1"/>
    <col min="14367" max="14367" width="5.44140625" style="59" customWidth="1"/>
    <col min="14368" max="14368" width="3.88671875" style="59" customWidth="1"/>
    <col min="14369" max="14369" width="4.6640625" style="59" customWidth="1"/>
    <col min="14370" max="14375" width="3.88671875" style="59" customWidth="1"/>
    <col min="14376" max="14376" width="8.88671875" style="59" customWidth="1"/>
    <col min="14377" max="14377" width="7.88671875" style="59" customWidth="1"/>
    <col min="14378" max="14575" width="9.109375" style="59" customWidth="1"/>
    <col min="14576" max="14576" width="5.88671875" style="59" customWidth="1"/>
    <col min="14577" max="14577" width="9.109375" style="59" customWidth="1"/>
    <col min="14578" max="14578" width="27.6640625" style="59" customWidth="1"/>
    <col min="14579" max="14579" width="9.109375" style="59" customWidth="1"/>
    <col min="14580" max="14596" width="3.88671875" style="59" customWidth="1"/>
    <col min="14597" max="14597" width="5.109375" style="59" customWidth="1"/>
    <col min="14598" max="14598" width="5" style="59" customWidth="1"/>
    <col min="14599" max="14599" width="4.5546875" style="59" customWidth="1"/>
    <col min="14600" max="14607" width="3.88671875" style="59" customWidth="1"/>
    <col min="14608" max="14608" width="3.5546875" style="59" customWidth="1"/>
    <col min="14609" max="14622" width="3.88671875" style="59" customWidth="1"/>
    <col min="14623" max="14623" width="5.44140625" style="59" customWidth="1"/>
    <col min="14624" max="14624" width="3.88671875" style="59" customWidth="1"/>
    <col min="14625" max="14625" width="4.6640625" style="59" customWidth="1"/>
    <col min="14626" max="14631" width="3.88671875" style="59" customWidth="1"/>
    <col min="14632" max="14632" width="8.88671875" style="59" customWidth="1"/>
    <col min="14633" max="14633" width="7.88671875" style="59" customWidth="1"/>
    <col min="14634" max="14831" width="9.109375" style="59" customWidth="1"/>
    <col min="14832" max="14832" width="5.88671875" style="59" customWidth="1"/>
    <col min="14833" max="14833" width="9.109375" style="59" customWidth="1"/>
    <col min="14834" max="14834" width="27.6640625" style="59" customWidth="1"/>
    <col min="14835" max="14835" width="9.109375" style="59" customWidth="1"/>
    <col min="14836" max="14852" width="3.88671875" style="59" customWidth="1"/>
    <col min="14853" max="14853" width="5.109375" style="59" customWidth="1"/>
    <col min="14854" max="14854" width="5" style="59" customWidth="1"/>
    <col min="14855" max="14855" width="4.5546875" style="59" customWidth="1"/>
    <col min="14856" max="14863" width="3.88671875" style="59" customWidth="1"/>
    <col min="14864" max="14864" width="3.5546875" style="59" customWidth="1"/>
    <col min="14865" max="14878" width="3.88671875" style="59" customWidth="1"/>
    <col min="14879" max="14879" width="5.44140625" style="59" customWidth="1"/>
    <col min="14880" max="14880" width="3.88671875" style="59" customWidth="1"/>
    <col min="14881" max="14881" width="4.6640625" style="59" customWidth="1"/>
    <col min="14882" max="14887" width="3.88671875" style="59" customWidth="1"/>
    <col min="14888" max="14888" width="8.88671875" style="59" customWidth="1"/>
    <col min="14889" max="14889" width="7.88671875" style="59" customWidth="1"/>
    <col min="14890" max="15087" width="9.109375" style="59" customWidth="1"/>
    <col min="15088" max="15088" width="5.88671875" style="59" customWidth="1"/>
    <col min="15089" max="15089" width="9.109375" style="59" customWidth="1"/>
    <col min="15090" max="15090" width="27.6640625" style="59" customWidth="1"/>
    <col min="15091" max="15091" width="9.109375" style="59" customWidth="1"/>
    <col min="15092" max="15108" width="3.88671875" style="59" customWidth="1"/>
    <col min="15109" max="15109" width="5.109375" style="59" customWidth="1"/>
    <col min="15110" max="15110" width="5" style="59" customWidth="1"/>
    <col min="15111" max="15111" width="4.5546875" style="59" customWidth="1"/>
    <col min="15112" max="15119" width="3.88671875" style="59" customWidth="1"/>
    <col min="15120" max="15120" width="3.5546875" style="59" customWidth="1"/>
    <col min="15121" max="15134" width="3.88671875" style="59" customWidth="1"/>
    <col min="15135" max="15135" width="5.44140625" style="59" customWidth="1"/>
    <col min="15136" max="15136" width="3.88671875" style="59" customWidth="1"/>
    <col min="15137" max="15137" width="4.6640625" style="59" customWidth="1"/>
    <col min="15138" max="15143" width="3.88671875" style="59" customWidth="1"/>
    <col min="15144" max="15144" width="8.88671875" style="59" customWidth="1"/>
    <col min="15145" max="15145" width="7.88671875" style="59" customWidth="1"/>
    <col min="15146" max="15343" width="9.109375" style="59" customWidth="1"/>
    <col min="15344" max="15344" width="5.88671875" style="59" customWidth="1"/>
    <col min="15345" max="15345" width="9.109375" style="59" customWidth="1"/>
    <col min="15346" max="15346" width="27.6640625" style="59" customWidth="1"/>
    <col min="15347" max="15347" width="9.109375" style="59" customWidth="1"/>
    <col min="15348" max="15364" width="3.88671875" style="59" customWidth="1"/>
    <col min="15365" max="15365" width="5.109375" style="59" customWidth="1"/>
    <col min="15366" max="15366" width="5" style="59" customWidth="1"/>
    <col min="15367" max="15367" width="4.5546875" style="59" customWidth="1"/>
    <col min="15368" max="15375" width="3.88671875" style="59" customWidth="1"/>
    <col min="15376" max="15376" width="3.5546875" style="59" customWidth="1"/>
    <col min="15377" max="15390" width="3.88671875" style="59" customWidth="1"/>
    <col min="15391" max="15391" width="5.44140625" style="59" customWidth="1"/>
    <col min="15392" max="15392" width="3.88671875" style="59" customWidth="1"/>
    <col min="15393" max="15393" width="4.6640625" style="59" customWidth="1"/>
    <col min="15394" max="15399" width="3.88671875" style="59" customWidth="1"/>
    <col min="15400" max="15400" width="8.88671875" style="59" customWidth="1"/>
    <col min="15401" max="15401" width="7.88671875" style="59" customWidth="1"/>
    <col min="15402" max="15599" width="9.109375" style="59" customWidth="1"/>
    <col min="15600" max="15600" width="5.88671875" style="59" customWidth="1"/>
    <col min="15601" max="15601" width="9.109375" style="59" customWidth="1"/>
    <col min="15602" max="15602" width="27.6640625" style="59" customWidth="1"/>
    <col min="15603" max="15603" width="9.109375" style="59" customWidth="1"/>
    <col min="15604" max="15620" width="3.88671875" style="59" customWidth="1"/>
    <col min="15621" max="15621" width="5.109375" style="59" customWidth="1"/>
    <col min="15622" max="15622" width="5" style="59" customWidth="1"/>
    <col min="15623" max="15623" width="4.5546875" style="59" customWidth="1"/>
    <col min="15624" max="15631" width="3.88671875" style="59" customWidth="1"/>
    <col min="15632" max="15632" width="3.5546875" style="59" customWidth="1"/>
    <col min="15633" max="15646" width="3.88671875" style="59" customWidth="1"/>
    <col min="15647" max="15647" width="5.44140625" style="59" customWidth="1"/>
    <col min="15648" max="15648" width="3.88671875" style="59" customWidth="1"/>
    <col min="15649" max="15649" width="4.6640625" style="59" customWidth="1"/>
    <col min="15650" max="15655" width="3.88671875" style="59" customWidth="1"/>
    <col min="15656" max="15656" width="8.88671875" style="59" customWidth="1"/>
    <col min="15657" max="15657" width="7.88671875" style="59" customWidth="1"/>
    <col min="15658" max="15855" width="9.109375" style="59" customWidth="1"/>
    <col min="15856" max="15856" width="5.88671875" style="59" customWidth="1"/>
    <col min="15857" max="15857" width="9.109375" style="59" customWidth="1"/>
    <col min="15858" max="15858" width="27.6640625" style="59" customWidth="1"/>
    <col min="15859" max="15859" width="9.109375" style="59" customWidth="1"/>
    <col min="15860" max="15876" width="3.88671875" style="59" customWidth="1"/>
    <col min="15877" max="15877" width="5.109375" style="59" customWidth="1"/>
    <col min="15878" max="15878" width="5" style="59" customWidth="1"/>
    <col min="15879" max="15879" width="4.5546875" style="59" customWidth="1"/>
    <col min="15880" max="15887" width="3.88671875" style="59" customWidth="1"/>
    <col min="15888" max="15888" width="3.5546875" style="59" customWidth="1"/>
    <col min="15889" max="15902" width="3.88671875" style="59" customWidth="1"/>
    <col min="15903" max="15903" width="5.44140625" style="59" customWidth="1"/>
    <col min="15904" max="15904" width="3.88671875" style="59" customWidth="1"/>
    <col min="15905" max="15905" width="4.6640625" style="59" customWidth="1"/>
    <col min="15906" max="15911" width="3.88671875" style="59" customWidth="1"/>
    <col min="15912" max="15912" width="8.88671875" style="59" customWidth="1"/>
    <col min="15913" max="15913" width="7.88671875" style="59" customWidth="1"/>
    <col min="15914" max="16111" width="9.109375" style="59" customWidth="1"/>
    <col min="16112" max="16112" width="5.88671875" style="59" customWidth="1"/>
    <col min="16113" max="16113" width="9.109375" style="59" customWidth="1"/>
    <col min="16114" max="16114" width="27.6640625" style="59" customWidth="1"/>
    <col min="16115" max="16115" width="9.109375" style="59" customWidth="1"/>
    <col min="16116" max="16132" width="3.88671875" style="59" customWidth="1"/>
    <col min="16133" max="16133" width="5.109375" style="59" customWidth="1"/>
    <col min="16134" max="16134" width="5" style="59" customWidth="1"/>
    <col min="16135" max="16135" width="4.5546875" style="59" customWidth="1"/>
    <col min="16136" max="16143" width="3.88671875" style="59" customWidth="1"/>
    <col min="16144" max="16144" width="3.5546875" style="59" customWidth="1"/>
    <col min="16145" max="16158" width="3.88671875" style="59" customWidth="1"/>
    <col min="16159" max="16159" width="5.44140625" style="59" customWidth="1"/>
    <col min="16160" max="16160" width="3.88671875" style="59" customWidth="1"/>
    <col min="16161" max="16161" width="4.6640625" style="59" customWidth="1"/>
    <col min="16162" max="16167" width="3.88671875" style="59" customWidth="1"/>
    <col min="16168" max="16168" width="8.88671875" style="59" customWidth="1"/>
    <col min="16169" max="16169" width="7.88671875" style="59" customWidth="1"/>
    <col min="16170" max="16384" width="9.109375" style="59" customWidth="1"/>
  </cols>
  <sheetData>
    <row r="1" spans="2:56" ht="33" customHeight="1" thickBot="1" x14ac:dyDescent="0.35">
      <c r="B1" s="431" t="s">
        <v>99</v>
      </c>
      <c r="C1" s="432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433"/>
      <c r="AB1" s="433"/>
      <c r="AC1" s="433"/>
      <c r="AD1" s="433"/>
      <c r="AE1" s="433"/>
      <c r="AF1" s="433"/>
      <c r="AG1" s="433"/>
      <c r="AH1" s="433"/>
      <c r="AI1" s="433"/>
      <c r="AJ1" s="433"/>
      <c r="AK1" s="433"/>
      <c r="AL1" s="433"/>
      <c r="AM1" s="433"/>
      <c r="AN1" s="433"/>
      <c r="AO1" s="433"/>
      <c r="AP1" s="433"/>
      <c r="AQ1" s="433"/>
      <c r="AR1" s="433"/>
      <c r="AS1" s="433"/>
      <c r="AT1" s="433"/>
      <c r="AU1" s="433"/>
      <c r="AV1" s="433"/>
      <c r="AW1" s="433"/>
      <c r="AX1" s="433"/>
      <c r="AY1" s="433"/>
      <c r="AZ1" s="433"/>
      <c r="BA1" s="433"/>
      <c r="BB1" s="433"/>
      <c r="BC1" s="433"/>
      <c r="BD1" s="434"/>
    </row>
    <row r="2" spans="2:56" ht="34.5" customHeight="1" x14ac:dyDescent="0.3">
      <c r="B2" s="438" t="s">
        <v>1</v>
      </c>
      <c r="C2" s="425" t="s">
        <v>100</v>
      </c>
      <c r="D2" s="418" t="s">
        <v>101</v>
      </c>
      <c r="E2" s="419"/>
      <c r="F2" s="419"/>
      <c r="G2" s="420"/>
      <c r="H2" s="415" t="s">
        <v>102</v>
      </c>
      <c r="I2" s="418" t="s">
        <v>103</v>
      </c>
      <c r="J2" s="419"/>
      <c r="K2" s="420"/>
      <c r="L2" s="415" t="s">
        <v>104</v>
      </c>
      <c r="M2" s="418" t="s">
        <v>105</v>
      </c>
      <c r="N2" s="419"/>
      <c r="O2" s="419"/>
      <c r="P2" s="420"/>
      <c r="Q2" s="415" t="s">
        <v>106</v>
      </c>
      <c r="R2" s="418" t="s">
        <v>107</v>
      </c>
      <c r="S2" s="419"/>
      <c r="T2" s="420"/>
      <c r="U2" s="415" t="s">
        <v>108</v>
      </c>
      <c r="V2" s="418" t="s">
        <v>109</v>
      </c>
      <c r="W2" s="419"/>
      <c r="X2" s="419"/>
      <c r="Y2" s="420"/>
      <c r="Z2" s="418" t="s">
        <v>110</v>
      </c>
      <c r="AA2" s="419"/>
      <c r="AB2" s="419"/>
      <c r="AC2" s="420"/>
      <c r="AD2" s="418" t="s">
        <v>111</v>
      </c>
      <c r="AE2" s="419"/>
      <c r="AF2" s="419"/>
      <c r="AG2" s="420"/>
      <c r="AH2" s="415" t="s">
        <v>112</v>
      </c>
      <c r="AI2" s="418" t="s">
        <v>113</v>
      </c>
      <c r="AJ2" s="419"/>
      <c r="AK2" s="420"/>
      <c r="AL2" s="415" t="s">
        <v>114</v>
      </c>
      <c r="AM2" s="418" t="s">
        <v>115</v>
      </c>
      <c r="AN2" s="419"/>
      <c r="AO2" s="419"/>
      <c r="AP2" s="420"/>
      <c r="AQ2" s="415" t="s">
        <v>116</v>
      </c>
      <c r="AR2" s="418" t="s">
        <v>117</v>
      </c>
      <c r="AS2" s="419"/>
      <c r="AT2" s="420"/>
      <c r="AU2" s="415" t="s">
        <v>118</v>
      </c>
      <c r="AV2" s="418" t="s">
        <v>48</v>
      </c>
      <c r="AW2" s="419"/>
      <c r="AX2" s="420"/>
      <c r="AY2" s="415" t="s">
        <v>119</v>
      </c>
      <c r="AZ2" s="418" t="s">
        <v>120</v>
      </c>
      <c r="BA2" s="419"/>
      <c r="BB2" s="419"/>
      <c r="BC2" s="420"/>
      <c r="BD2" s="430" t="s">
        <v>121</v>
      </c>
    </row>
    <row r="3" spans="2:56" ht="15.75" customHeight="1" x14ac:dyDescent="0.3">
      <c r="B3" s="426"/>
      <c r="C3" s="426"/>
      <c r="D3" s="411" t="s">
        <v>122</v>
      </c>
      <c r="E3" s="411" t="s">
        <v>123</v>
      </c>
      <c r="F3" s="411" t="s">
        <v>124</v>
      </c>
      <c r="G3" s="411" t="s">
        <v>125</v>
      </c>
      <c r="H3" s="416"/>
      <c r="I3" s="411" t="s">
        <v>126</v>
      </c>
      <c r="J3" s="411" t="s">
        <v>127</v>
      </c>
      <c r="K3" s="411" t="s">
        <v>128</v>
      </c>
      <c r="L3" s="416"/>
      <c r="M3" s="411" t="s">
        <v>129</v>
      </c>
      <c r="N3" s="411" t="s">
        <v>130</v>
      </c>
      <c r="O3" s="411" t="s">
        <v>131</v>
      </c>
      <c r="P3" s="411" t="s">
        <v>132</v>
      </c>
      <c r="Q3" s="416"/>
      <c r="R3" s="411" t="s">
        <v>123</v>
      </c>
      <c r="S3" s="411" t="s">
        <v>124</v>
      </c>
      <c r="T3" s="411" t="s">
        <v>125</v>
      </c>
      <c r="U3" s="416"/>
      <c r="V3" s="411" t="s">
        <v>133</v>
      </c>
      <c r="W3" s="411" t="s">
        <v>134</v>
      </c>
      <c r="X3" s="411" t="s">
        <v>135</v>
      </c>
      <c r="Y3" s="411" t="s">
        <v>136</v>
      </c>
      <c r="Z3" s="411" t="s">
        <v>137</v>
      </c>
      <c r="AA3" s="411" t="s">
        <v>138</v>
      </c>
      <c r="AB3" s="411" t="s">
        <v>139</v>
      </c>
      <c r="AC3" s="411" t="s">
        <v>140</v>
      </c>
      <c r="AD3" s="411" t="s">
        <v>137</v>
      </c>
      <c r="AE3" s="411" t="s">
        <v>138</v>
      </c>
      <c r="AF3" s="411" t="s">
        <v>139</v>
      </c>
      <c r="AG3" s="411" t="s">
        <v>140</v>
      </c>
      <c r="AH3" s="416"/>
      <c r="AI3" s="411" t="s">
        <v>126</v>
      </c>
      <c r="AJ3" s="411" t="s">
        <v>127</v>
      </c>
      <c r="AK3" s="411" t="s">
        <v>128</v>
      </c>
      <c r="AL3" s="416"/>
      <c r="AM3" s="411" t="s">
        <v>141</v>
      </c>
      <c r="AN3" s="411" t="s">
        <v>142</v>
      </c>
      <c r="AO3" s="411" t="s">
        <v>143</v>
      </c>
      <c r="AP3" s="411" t="s">
        <v>144</v>
      </c>
      <c r="AQ3" s="416"/>
      <c r="AR3" s="411" t="s">
        <v>123</v>
      </c>
      <c r="AS3" s="411" t="s">
        <v>124</v>
      </c>
      <c r="AT3" s="411" t="s">
        <v>125</v>
      </c>
      <c r="AU3" s="416"/>
      <c r="AV3" s="411" t="s">
        <v>126</v>
      </c>
      <c r="AW3" s="411" t="s">
        <v>127</v>
      </c>
      <c r="AX3" s="411" t="s">
        <v>128</v>
      </c>
      <c r="AY3" s="416"/>
      <c r="AZ3" s="411" t="s">
        <v>145</v>
      </c>
      <c r="BA3" s="411" t="s">
        <v>146</v>
      </c>
      <c r="BB3" s="411" t="s">
        <v>147</v>
      </c>
      <c r="BC3" s="411" t="s">
        <v>148</v>
      </c>
      <c r="BD3" s="426"/>
    </row>
    <row r="4" spans="2:56" ht="64.5" customHeight="1" x14ac:dyDescent="0.3">
      <c r="B4" s="426"/>
      <c r="C4" s="426"/>
      <c r="D4" s="412"/>
      <c r="E4" s="412"/>
      <c r="F4" s="412"/>
      <c r="G4" s="412"/>
      <c r="H4" s="417"/>
      <c r="I4" s="412"/>
      <c r="J4" s="412"/>
      <c r="K4" s="412"/>
      <c r="L4" s="417"/>
      <c r="M4" s="412"/>
      <c r="N4" s="412"/>
      <c r="O4" s="412"/>
      <c r="P4" s="412"/>
      <c r="Q4" s="417"/>
      <c r="R4" s="412"/>
      <c r="S4" s="412"/>
      <c r="T4" s="412"/>
      <c r="U4" s="417"/>
      <c r="V4" s="412"/>
      <c r="W4" s="412"/>
      <c r="X4" s="412"/>
      <c r="Y4" s="412"/>
      <c r="Z4" s="412"/>
      <c r="AA4" s="412"/>
      <c r="AB4" s="412"/>
      <c r="AC4" s="412"/>
      <c r="AD4" s="412"/>
      <c r="AE4" s="412"/>
      <c r="AF4" s="412"/>
      <c r="AG4" s="412"/>
      <c r="AH4" s="417"/>
      <c r="AI4" s="412"/>
      <c r="AJ4" s="412"/>
      <c r="AK4" s="412"/>
      <c r="AL4" s="417"/>
      <c r="AM4" s="412"/>
      <c r="AN4" s="412"/>
      <c r="AO4" s="412"/>
      <c r="AP4" s="412"/>
      <c r="AQ4" s="417"/>
      <c r="AR4" s="412"/>
      <c r="AS4" s="412"/>
      <c r="AT4" s="412"/>
      <c r="AU4" s="417"/>
      <c r="AV4" s="412"/>
      <c r="AW4" s="412"/>
      <c r="AX4" s="412"/>
      <c r="AY4" s="417"/>
      <c r="AZ4" s="412"/>
      <c r="BA4" s="412"/>
      <c r="BB4" s="412"/>
      <c r="BC4" s="412"/>
      <c r="BD4" s="426"/>
    </row>
    <row r="5" spans="2:56" ht="17.399999999999999" customHeight="1" x14ac:dyDescent="0.3">
      <c r="B5" s="426"/>
      <c r="C5" s="426"/>
      <c r="D5" s="435" t="s">
        <v>53</v>
      </c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6"/>
      <c r="AQ5" s="436"/>
      <c r="AR5" s="436"/>
      <c r="AS5" s="436"/>
      <c r="AT5" s="436"/>
      <c r="AU5" s="436"/>
      <c r="AV5" s="436"/>
      <c r="AW5" s="436"/>
      <c r="AX5" s="436"/>
      <c r="AY5" s="436"/>
      <c r="AZ5" s="436"/>
      <c r="BA5" s="436"/>
      <c r="BB5" s="436"/>
      <c r="BC5" s="437"/>
      <c r="BD5" s="426"/>
    </row>
    <row r="6" spans="2:56" ht="12.75" customHeight="1" thickBot="1" x14ac:dyDescent="0.35">
      <c r="B6" s="427"/>
      <c r="C6" s="427"/>
      <c r="D6" s="75">
        <v>1</v>
      </c>
      <c r="E6" s="76">
        <v>2</v>
      </c>
      <c r="F6" s="76">
        <v>3</v>
      </c>
      <c r="G6" s="76">
        <v>4</v>
      </c>
      <c r="H6" s="76">
        <v>5</v>
      </c>
      <c r="I6" s="76">
        <v>6</v>
      </c>
      <c r="J6" s="76">
        <v>7</v>
      </c>
      <c r="K6" s="77">
        <v>8</v>
      </c>
      <c r="L6" s="77">
        <v>9</v>
      </c>
      <c r="M6" s="77">
        <v>10</v>
      </c>
      <c r="N6" s="77">
        <v>11</v>
      </c>
      <c r="O6" s="77">
        <v>12</v>
      </c>
      <c r="P6" s="77">
        <v>13</v>
      </c>
      <c r="Q6" s="77">
        <v>14</v>
      </c>
      <c r="R6" s="77">
        <v>15</v>
      </c>
      <c r="S6" s="77">
        <v>16</v>
      </c>
      <c r="T6" s="77">
        <v>17</v>
      </c>
      <c r="U6" s="77">
        <v>18</v>
      </c>
      <c r="V6" s="77">
        <v>19</v>
      </c>
      <c r="W6" s="77">
        <v>20</v>
      </c>
      <c r="X6" s="77">
        <v>21</v>
      </c>
      <c r="Y6" s="77">
        <v>22</v>
      </c>
      <c r="Z6" s="77">
        <v>23</v>
      </c>
      <c r="AA6" s="77">
        <v>24</v>
      </c>
      <c r="AB6" s="77">
        <v>25</v>
      </c>
      <c r="AC6" s="77">
        <v>26</v>
      </c>
      <c r="AD6" s="77">
        <v>27</v>
      </c>
      <c r="AE6" s="77">
        <v>28</v>
      </c>
      <c r="AF6" s="77">
        <v>29</v>
      </c>
      <c r="AG6" s="77">
        <v>30</v>
      </c>
      <c r="AH6" s="77">
        <v>31</v>
      </c>
      <c r="AI6" s="77">
        <v>32</v>
      </c>
      <c r="AJ6" s="77">
        <v>33</v>
      </c>
      <c r="AK6" s="77">
        <v>34</v>
      </c>
      <c r="AL6" s="77">
        <v>35</v>
      </c>
      <c r="AM6" s="77">
        <v>36</v>
      </c>
      <c r="AN6" s="77">
        <v>37</v>
      </c>
      <c r="AO6" s="77">
        <v>38</v>
      </c>
      <c r="AP6" s="77">
        <v>39</v>
      </c>
      <c r="AQ6" s="77">
        <v>40</v>
      </c>
      <c r="AR6" s="77">
        <v>41</v>
      </c>
      <c r="AS6" s="77">
        <v>42</v>
      </c>
      <c r="AT6" s="77">
        <v>43</v>
      </c>
      <c r="AU6" s="78">
        <v>44</v>
      </c>
      <c r="AV6" s="77">
        <v>45</v>
      </c>
      <c r="AW6" s="77">
        <v>46</v>
      </c>
      <c r="AX6" s="77">
        <v>47</v>
      </c>
      <c r="AY6" s="77">
        <v>48</v>
      </c>
      <c r="AZ6" s="77">
        <v>49</v>
      </c>
      <c r="BA6" s="77">
        <v>50</v>
      </c>
      <c r="BB6" s="77">
        <v>51</v>
      </c>
      <c r="BC6" s="79">
        <v>52</v>
      </c>
      <c r="BD6" s="427"/>
    </row>
    <row r="7" spans="2:56" ht="36.75" customHeight="1" x14ac:dyDescent="0.3">
      <c r="B7" s="146" t="s">
        <v>149</v>
      </c>
      <c r="C7" s="80" t="s">
        <v>55</v>
      </c>
      <c r="D7" s="147">
        <v>2</v>
      </c>
      <c r="E7" s="127">
        <v>2</v>
      </c>
      <c r="F7" s="127">
        <v>2</v>
      </c>
      <c r="G7" s="127">
        <v>2</v>
      </c>
      <c r="H7" s="127">
        <v>2</v>
      </c>
      <c r="I7" s="127">
        <v>2</v>
      </c>
      <c r="J7" s="127">
        <v>2</v>
      </c>
      <c r="K7" s="127">
        <v>2</v>
      </c>
      <c r="L7" s="127">
        <v>2</v>
      </c>
      <c r="M7" s="127">
        <v>2</v>
      </c>
      <c r="N7" s="127">
        <v>2</v>
      </c>
      <c r="O7" s="128">
        <v>2</v>
      </c>
      <c r="P7" s="127">
        <v>2</v>
      </c>
      <c r="Q7" s="127">
        <v>2</v>
      </c>
      <c r="R7" s="127">
        <v>2</v>
      </c>
      <c r="S7" s="127">
        <v>2</v>
      </c>
      <c r="T7" s="148">
        <v>2</v>
      </c>
      <c r="U7" s="159">
        <f t="shared" ref="U7:U29" si="0">SUM(D7:T7)</f>
        <v>34</v>
      </c>
      <c r="V7" s="150"/>
      <c r="W7" s="128">
        <v>2</v>
      </c>
      <c r="X7" s="128">
        <v>2</v>
      </c>
      <c r="Y7" s="128">
        <v>2</v>
      </c>
      <c r="Z7" s="128">
        <v>2</v>
      </c>
      <c r="AA7" s="128">
        <v>2</v>
      </c>
      <c r="AB7" s="128">
        <v>2</v>
      </c>
      <c r="AC7" s="128">
        <v>2</v>
      </c>
      <c r="AD7" s="128">
        <v>2</v>
      </c>
      <c r="AE7" s="128">
        <v>2</v>
      </c>
      <c r="AF7" s="128">
        <v>2</v>
      </c>
      <c r="AG7" s="128">
        <v>2</v>
      </c>
      <c r="AH7" s="128">
        <v>2</v>
      </c>
      <c r="AI7" s="128">
        <v>2</v>
      </c>
      <c r="AJ7" s="128">
        <v>2</v>
      </c>
      <c r="AK7" s="128">
        <v>2</v>
      </c>
      <c r="AL7" s="128">
        <v>2</v>
      </c>
      <c r="AM7" s="128">
        <v>2</v>
      </c>
      <c r="AN7" s="128">
        <v>2</v>
      </c>
      <c r="AO7" s="81">
        <v>2</v>
      </c>
      <c r="AP7" s="81">
        <v>2</v>
      </c>
      <c r="AQ7" s="81">
        <v>2</v>
      </c>
      <c r="AR7" s="81">
        <v>2</v>
      </c>
      <c r="AS7" s="83"/>
      <c r="AT7" s="84"/>
      <c r="AU7" s="193"/>
      <c r="AV7" s="149">
        <f t="shared" ref="AV7:AV28" si="1">SUM(W7:AS7)</f>
        <v>44</v>
      </c>
      <c r="AW7" s="150"/>
      <c r="AX7" s="82"/>
      <c r="AY7" s="82"/>
      <c r="AZ7" s="82"/>
      <c r="BA7" s="82"/>
      <c r="BB7" s="85"/>
      <c r="BC7" s="86"/>
      <c r="BD7" s="216">
        <f t="shared" ref="BD7:BD28" si="2">U7+AV7</f>
        <v>78</v>
      </c>
    </row>
    <row r="8" spans="2:56" ht="36.75" customHeight="1" x14ac:dyDescent="0.3">
      <c r="B8" s="151" t="s">
        <v>149</v>
      </c>
      <c r="C8" s="88" t="s">
        <v>150</v>
      </c>
      <c r="D8" s="152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4"/>
      <c r="P8" s="153"/>
      <c r="Q8" s="153"/>
      <c r="R8" s="153"/>
      <c r="S8" s="153"/>
      <c r="T8" s="155"/>
      <c r="U8" s="159">
        <f t="shared" si="0"/>
        <v>0</v>
      </c>
      <c r="V8" s="157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90"/>
      <c r="AP8" s="90"/>
      <c r="AQ8" s="90"/>
      <c r="AR8" s="90"/>
      <c r="AS8" s="92" t="s">
        <v>57</v>
      </c>
      <c r="AT8" s="93"/>
      <c r="AU8" s="94"/>
      <c r="AV8" s="156">
        <f t="shared" si="1"/>
        <v>0</v>
      </c>
      <c r="AW8" s="157"/>
      <c r="AX8" s="91"/>
      <c r="AY8" s="91"/>
      <c r="AZ8" s="91"/>
      <c r="BA8" s="91"/>
      <c r="BB8" s="95"/>
      <c r="BC8" s="96"/>
      <c r="BD8" s="216">
        <f t="shared" si="2"/>
        <v>0</v>
      </c>
    </row>
    <row r="9" spans="2:56" s="61" customFormat="1" ht="36.75" customHeight="1" x14ac:dyDescent="0.3">
      <c r="B9" s="158" t="s">
        <v>151</v>
      </c>
      <c r="C9" s="97" t="s">
        <v>152</v>
      </c>
      <c r="D9" s="161">
        <v>2</v>
      </c>
      <c r="E9" s="162">
        <v>2</v>
      </c>
      <c r="F9" s="162">
        <v>2</v>
      </c>
      <c r="G9" s="162">
        <v>2</v>
      </c>
      <c r="H9" s="162">
        <v>2</v>
      </c>
      <c r="I9" s="162">
        <v>2</v>
      </c>
      <c r="J9" s="162">
        <v>2</v>
      </c>
      <c r="K9" s="162">
        <v>2</v>
      </c>
      <c r="L9" s="162">
        <v>2</v>
      </c>
      <c r="M9" s="162">
        <v>2</v>
      </c>
      <c r="N9" s="162">
        <v>2</v>
      </c>
      <c r="O9" s="163">
        <v>2</v>
      </c>
      <c r="P9" s="162">
        <v>2</v>
      </c>
      <c r="Q9" s="162">
        <v>2</v>
      </c>
      <c r="R9" s="162">
        <v>2</v>
      </c>
      <c r="S9" s="162">
        <v>2</v>
      </c>
      <c r="T9" s="164">
        <v>2</v>
      </c>
      <c r="U9" s="159">
        <f t="shared" si="0"/>
        <v>34</v>
      </c>
      <c r="V9" s="157"/>
      <c r="W9" s="163">
        <v>2</v>
      </c>
      <c r="X9" s="163">
        <v>2</v>
      </c>
      <c r="Y9" s="163">
        <v>2</v>
      </c>
      <c r="Z9" s="163">
        <v>2</v>
      </c>
      <c r="AA9" s="163">
        <v>2</v>
      </c>
      <c r="AB9" s="163">
        <v>2</v>
      </c>
      <c r="AC9" s="163">
        <v>2</v>
      </c>
      <c r="AD9" s="163">
        <v>2</v>
      </c>
      <c r="AE9" s="163">
        <v>2</v>
      </c>
      <c r="AF9" s="163">
        <v>2</v>
      </c>
      <c r="AG9" s="163">
        <v>2</v>
      </c>
      <c r="AH9" s="163">
        <v>2</v>
      </c>
      <c r="AI9" s="163">
        <v>2</v>
      </c>
      <c r="AJ9" s="163">
        <v>2</v>
      </c>
      <c r="AK9" s="163">
        <v>2</v>
      </c>
      <c r="AL9" s="163">
        <v>2</v>
      </c>
      <c r="AM9" s="163">
        <v>2</v>
      </c>
      <c r="AN9" s="163">
        <v>2</v>
      </c>
      <c r="AO9" s="104">
        <v>2</v>
      </c>
      <c r="AP9" s="104">
        <v>2</v>
      </c>
      <c r="AQ9" s="104">
        <v>2</v>
      </c>
      <c r="AR9" s="104">
        <v>2</v>
      </c>
      <c r="AS9" s="165"/>
      <c r="AT9" s="89"/>
      <c r="AU9" s="428" t="s">
        <v>153</v>
      </c>
      <c r="AV9" s="156">
        <f t="shared" si="1"/>
        <v>44</v>
      </c>
      <c r="AW9" s="157"/>
      <c r="AX9" s="91"/>
      <c r="AY9" s="91"/>
      <c r="AZ9" s="91"/>
      <c r="BA9" s="91"/>
      <c r="BB9" s="95"/>
      <c r="BC9" s="96"/>
      <c r="BD9" s="216">
        <f t="shared" si="2"/>
        <v>78</v>
      </c>
    </row>
    <row r="10" spans="2:56" s="61" customFormat="1" ht="36.75" customHeight="1" x14ac:dyDescent="0.3">
      <c r="B10" s="158" t="s">
        <v>154</v>
      </c>
      <c r="C10" s="97" t="s">
        <v>155</v>
      </c>
      <c r="D10" s="161">
        <v>2</v>
      </c>
      <c r="E10" s="162"/>
      <c r="F10" s="162">
        <v>2</v>
      </c>
      <c r="G10" s="162"/>
      <c r="H10" s="162">
        <v>2</v>
      </c>
      <c r="I10" s="162"/>
      <c r="J10" s="162">
        <v>2</v>
      </c>
      <c r="K10" s="162"/>
      <c r="L10" s="162">
        <v>2</v>
      </c>
      <c r="M10" s="162"/>
      <c r="N10" s="162">
        <v>2</v>
      </c>
      <c r="O10" s="163"/>
      <c r="P10" s="162">
        <v>2</v>
      </c>
      <c r="Q10" s="162"/>
      <c r="R10" s="162">
        <v>2</v>
      </c>
      <c r="S10" s="162"/>
      <c r="T10" s="164">
        <v>2</v>
      </c>
      <c r="U10" s="159">
        <f t="shared" si="0"/>
        <v>18</v>
      </c>
      <c r="V10" s="157"/>
      <c r="W10" s="166">
        <v>2</v>
      </c>
      <c r="X10" s="166"/>
      <c r="Y10" s="166">
        <v>2</v>
      </c>
      <c r="Z10" s="166"/>
      <c r="AA10" s="166">
        <v>2</v>
      </c>
      <c r="AB10" s="166"/>
      <c r="AC10" s="166">
        <v>2</v>
      </c>
      <c r="AD10" s="166"/>
      <c r="AE10" s="166">
        <v>2</v>
      </c>
      <c r="AF10" s="166"/>
      <c r="AG10" s="166">
        <v>2</v>
      </c>
      <c r="AH10" s="166"/>
      <c r="AI10" s="166">
        <v>2</v>
      </c>
      <c r="AJ10" s="166"/>
      <c r="AK10" s="166">
        <v>2</v>
      </c>
      <c r="AL10" s="166"/>
      <c r="AM10" s="166">
        <v>2</v>
      </c>
      <c r="AN10" s="166"/>
      <c r="AO10" s="104">
        <v>2</v>
      </c>
      <c r="AP10" s="104"/>
      <c r="AQ10" s="104">
        <v>2</v>
      </c>
      <c r="AR10" s="104"/>
      <c r="AS10" s="167">
        <v>2</v>
      </c>
      <c r="AT10" s="168"/>
      <c r="AU10" s="429"/>
      <c r="AV10" s="156">
        <f t="shared" si="1"/>
        <v>24</v>
      </c>
      <c r="AW10" s="157"/>
      <c r="AX10" s="91"/>
      <c r="AY10" s="91"/>
      <c r="AZ10" s="91"/>
      <c r="BA10" s="91"/>
      <c r="BB10" s="95"/>
      <c r="BC10" s="96"/>
      <c r="BD10" s="216">
        <f t="shared" si="2"/>
        <v>42</v>
      </c>
    </row>
    <row r="11" spans="2:56" s="61" customFormat="1" ht="36.75" customHeight="1" x14ac:dyDescent="0.3">
      <c r="B11" s="158" t="s">
        <v>156</v>
      </c>
      <c r="C11" s="97" t="s">
        <v>63</v>
      </c>
      <c r="D11" s="161">
        <v>2</v>
      </c>
      <c r="E11" s="162">
        <v>2</v>
      </c>
      <c r="F11" s="162">
        <v>2</v>
      </c>
      <c r="G11" s="162">
        <v>2</v>
      </c>
      <c r="H11" s="162">
        <v>2</v>
      </c>
      <c r="I11" s="162">
        <v>2</v>
      </c>
      <c r="J11" s="162">
        <v>2</v>
      </c>
      <c r="K11" s="162">
        <v>2</v>
      </c>
      <c r="L11" s="162">
        <v>2</v>
      </c>
      <c r="M11" s="162">
        <v>2</v>
      </c>
      <c r="N11" s="162">
        <v>2</v>
      </c>
      <c r="O11" s="163">
        <v>2</v>
      </c>
      <c r="P11" s="162">
        <v>2</v>
      </c>
      <c r="Q11" s="162">
        <v>2</v>
      </c>
      <c r="R11" s="162">
        <v>2</v>
      </c>
      <c r="S11" s="162">
        <v>2</v>
      </c>
      <c r="T11" s="164">
        <v>2</v>
      </c>
      <c r="U11" s="159">
        <f t="shared" si="0"/>
        <v>34</v>
      </c>
      <c r="V11" s="157"/>
      <c r="W11" s="169">
        <v>2</v>
      </c>
      <c r="X11" s="169">
        <v>2</v>
      </c>
      <c r="Y11" s="169">
        <v>2</v>
      </c>
      <c r="Z11" s="169">
        <v>2</v>
      </c>
      <c r="AA11" s="169">
        <v>2</v>
      </c>
      <c r="AB11" s="169">
        <v>2</v>
      </c>
      <c r="AC11" s="169">
        <v>2</v>
      </c>
      <c r="AD11" s="169">
        <v>2</v>
      </c>
      <c r="AE11" s="169">
        <v>2</v>
      </c>
      <c r="AF11" s="169">
        <v>2</v>
      </c>
      <c r="AG11" s="169">
        <v>2</v>
      </c>
      <c r="AH11" s="169">
        <v>2</v>
      </c>
      <c r="AI11" s="169">
        <v>2</v>
      </c>
      <c r="AJ11" s="169">
        <v>2</v>
      </c>
      <c r="AK11" s="169">
        <v>2</v>
      </c>
      <c r="AL11" s="169">
        <v>2</v>
      </c>
      <c r="AM11" s="169">
        <v>2</v>
      </c>
      <c r="AN11" s="169">
        <v>2</v>
      </c>
      <c r="AO11" s="365">
        <v>2</v>
      </c>
      <c r="AP11" s="365">
        <v>2</v>
      </c>
      <c r="AQ11" s="365">
        <v>2</v>
      </c>
      <c r="AR11" s="170">
        <v>2</v>
      </c>
      <c r="AS11" s="105"/>
      <c r="AT11" s="106"/>
      <c r="AU11" s="194"/>
      <c r="AV11" s="156">
        <f t="shared" si="1"/>
        <v>44</v>
      </c>
      <c r="AW11" s="157"/>
      <c r="AX11" s="91"/>
      <c r="AY11" s="91"/>
      <c r="AZ11" s="91"/>
      <c r="BA11" s="91"/>
      <c r="BB11" s="95"/>
      <c r="BC11" s="96"/>
      <c r="BD11" s="216">
        <f t="shared" si="2"/>
        <v>78</v>
      </c>
    </row>
    <row r="12" spans="2:56" s="61" customFormat="1" ht="36.75" customHeight="1" x14ac:dyDescent="0.3">
      <c r="B12" s="111" t="s">
        <v>157</v>
      </c>
      <c r="C12" s="97" t="s">
        <v>158</v>
      </c>
      <c r="D12" s="152">
        <v>6</v>
      </c>
      <c r="E12" s="153">
        <v>6</v>
      </c>
      <c r="F12" s="153">
        <v>6</v>
      </c>
      <c r="G12" s="153">
        <v>6</v>
      </c>
      <c r="H12" s="153">
        <v>6</v>
      </c>
      <c r="I12" s="153">
        <v>6</v>
      </c>
      <c r="J12" s="153">
        <v>6</v>
      </c>
      <c r="K12" s="153">
        <v>6</v>
      </c>
      <c r="L12" s="153">
        <v>6</v>
      </c>
      <c r="M12" s="153">
        <v>6</v>
      </c>
      <c r="N12" s="153">
        <v>6</v>
      </c>
      <c r="O12" s="153">
        <v>6</v>
      </c>
      <c r="P12" s="153">
        <v>6</v>
      </c>
      <c r="Q12" s="153">
        <v>6</v>
      </c>
      <c r="R12" s="153">
        <v>6</v>
      </c>
      <c r="S12" s="153">
        <v>6</v>
      </c>
      <c r="T12" s="185">
        <v>6</v>
      </c>
      <c r="U12" s="159">
        <f t="shared" si="0"/>
        <v>102</v>
      </c>
      <c r="V12" s="183"/>
      <c r="W12" s="153">
        <v>6</v>
      </c>
      <c r="X12" s="153">
        <v>6</v>
      </c>
      <c r="Y12" s="153">
        <v>6</v>
      </c>
      <c r="Z12" s="153">
        <v>6</v>
      </c>
      <c r="AA12" s="153">
        <v>6</v>
      </c>
      <c r="AB12" s="153">
        <v>6</v>
      </c>
      <c r="AC12" s="153">
        <v>6</v>
      </c>
      <c r="AD12" s="153">
        <v>6</v>
      </c>
      <c r="AE12" s="153">
        <v>6</v>
      </c>
      <c r="AF12" s="153">
        <v>6</v>
      </c>
      <c r="AG12" s="153">
        <v>6</v>
      </c>
      <c r="AH12" s="153">
        <v>6</v>
      </c>
      <c r="AI12" s="153">
        <v>6</v>
      </c>
      <c r="AJ12" s="153">
        <v>6</v>
      </c>
      <c r="AK12" s="153">
        <v>6</v>
      </c>
      <c r="AL12" s="163">
        <v>6</v>
      </c>
      <c r="AM12" s="153">
        <v>6</v>
      </c>
      <c r="AN12" s="153">
        <v>6</v>
      </c>
      <c r="AO12" s="89">
        <v>6</v>
      </c>
      <c r="AP12" s="89">
        <v>6</v>
      </c>
      <c r="AQ12" s="89">
        <v>6</v>
      </c>
      <c r="AR12" s="89">
        <v>6</v>
      </c>
      <c r="AS12" s="101"/>
      <c r="AT12" s="121"/>
      <c r="AU12" s="194"/>
      <c r="AV12" s="156">
        <f t="shared" si="1"/>
        <v>132</v>
      </c>
      <c r="AW12" s="160"/>
      <c r="AX12" s="98"/>
      <c r="AY12" s="98"/>
      <c r="AZ12" s="98"/>
      <c r="BA12" s="98"/>
      <c r="BB12" s="102"/>
      <c r="BC12" s="103"/>
      <c r="BD12" s="216">
        <f t="shared" si="2"/>
        <v>234</v>
      </c>
    </row>
    <row r="13" spans="2:56" s="61" customFormat="1" ht="36.75" customHeight="1" x14ac:dyDescent="0.3">
      <c r="B13" s="211" t="s">
        <v>159</v>
      </c>
      <c r="C13" s="202" t="s">
        <v>160</v>
      </c>
      <c r="D13" s="203">
        <v>4</v>
      </c>
      <c r="E13" s="204">
        <v>2</v>
      </c>
      <c r="F13" s="204">
        <v>4</v>
      </c>
      <c r="G13" s="204">
        <v>2</v>
      </c>
      <c r="H13" s="204">
        <v>4</v>
      </c>
      <c r="I13" s="204">
        <v>2</v>
      </c>
      <c r="J13" s="204">
        <v>4</v>
      </c>
      <c r="K13" s="204">
        <v>2</v>
      </c>
      <c r="L13" s="204">
        <v>4</v>
      </c>
      <c r="M13" s="204">
        <v>2</v>
      </c>
      <c r="N13" s="204">
        <v>4</v>
      </c>
      <c r="O13" s="204">
        <v>2</v>
      </c>
      <c r="P13" s="204">
        <v>4</v>
      </c>
      <c r="Q13" s="204">
        <v>2</v>
      </c>
      <c r="R13" s="204">
        <v>4</v>
      </c>
      <c r="S13" s="204">
        <v>2</v>
      </c>
      <c r="T13" s="205">
        <v>4</v>
      </c>
      <c r="U13" s="223">
        <f t="shared" si="0"/>
        <v>52</v>
      </c>
      <c r="V13" s="183"/>
      <c r="W13" s="204">
        <v>2</v>
      </c>
      <c r="X13" s="204">
        <v>4</v>
      </c>
      <c r="Y13" s="204">
        <v>2</v>
      </c>
      <c r="Z13" s="204">
        <v>4</v>
      </c>
      <c r="AA13" s="204">
        <v>2</v>
      </c>
      <c r="AB13" s="204">
        <v>4</v>
      </c>
      <c r="AC13" s="204">
        <v>2</v>
      </c>
      <c r="AD13" s="204">
        <v>4</v>
      </c>
      <c r="AE13" s="204">
        <v>2</v>
      </c>
      <c r="AF13" s="204">
        <v>4</v>
      </c>
      <c r="AG13" s="204">
        <v>2</v>
      </c>
      <c r="AH13" s="204">
        <v>4</v>
      </c>
      <c r="AI13" s="204">
        <v>2</v>
      </c>
      <c r="AJ13" s="204">
        <v>4</v>
      </c>
      <c r="AK13" s="204">
        <v>2</v>
      </c>
      <c r="AL13" s="206">
        <v>4</v>
      </c>
      <c r="AM13" s="204">
        <v>2</v>
      </c>
      <c r="AN13" s="204">
        <v>4</v>
      </c>
      <c r="AO13" s="207">
        <v>2</v>
      </c>
      <c r="AP13" s="207">
        <v>4</v>
      </c>
      <c r="AQ13" s="207">
        <v>4</v>
      </c>
      <c r="AR13" s="207">
        <v>2</v>
      </c>
      <c r="AS13" s="208"/>
      <c r="AT13" s="209"/>
      <c r="AU13" s="210"/>
      <c r="AV13" s="222">
        <f t="shared" si="1"/>
        <v>66</v>
      </c>
      <c r="AW13" s="160"/>
      <c r="AX13" s="98"/>
      <c r="AY13" s="98"/>
      <c r="AZ13" s="98"/>
      <c r="BA13" s="98"/>
      <c r="BB13" s="102"/>
      <c r="BC13" s="103"/>
      <c r="BD13" s="216">
        <f t="shared" si="2"/>
        <v>118</v>
      </c>
    </row>
    <row r="14" spans="2:56" s="61" customFormat="1" ht="36.75" customHeight="1" x14ac:dyDescent="0.3">
      <c r="B14" s="211" t="s">
        <v>161</v>
      </c>
      <c r="C14" s="202" t="s">
        <v>162</v>
      </c>
      <c r="D14" s="203">
        <v>2</v>
      </c>
      <c r="E14" s="204">
        <v>2</v>
      </c>
      <c r="F14" s="204">
        <v>2</v>
      </c>
      <c r="G14" s="204">
        <v>2</v>
      </c>
      <c r="H14" s="204">
        <v>2</v>
      </c>
      <c r="I14" s="204">
        <v>2</v>
      </c>
      <c r="J14" s="204">
        <v>2</v>
      </c>
      <c r="K14" s="204">
        <v>2</v>
      </c>
      <c r="L14" s="204">
        <v>2</v>
      </c>
      <c r="M14" s="204">
        <v>2</v>
      </c>
      <c r="N14" s="204">
        <v>2</v>
      </c>
      <c r="O14" s="204">
        <v>2</v>
      </c>
      <c r="P14" s="204">
        <v>2</v>
      </c>
      <c r="Q14" s="204">
        <v>2</v>
      </c>
      <c r="R14" s="204">
        <v>2</v>
      </c>
      <c r="S14" s="204">
        <v>2</v>
      </c>
      <c r="T14" s="205">
        <v>2</v>
      </c>
      <c r="U14" s="223">
        <f t="shared" si="0"/>
        <v>34</v>
      </c>
      <c r="V14" s="183"/>
      <c r="W14" s="204">
        <v>2</v>
      </c>
      <c r="X14" s="204">
        <v>2</v>
      </c>
      <c r="Y14" s="204">
        <v>2</v>
      </c>
      <c r="Z14" s="204">
        <v>2</v>
      </c>
      <c r="AA14" s="204">
        <v>2</v>
      </c>
      <c r="AB14" s="204">
        <v>2</v>
      </c>
      <c r="AC14" s="204">
        <v>2</v>
      </c>
      <c r="AD14" s="204">
        <v>2</v>
      </c>
      <c r="AE14" s="204">
        <v>2</v>
      </c>
      <c r="AF14" s="204">
        <v>2</v>
      </c>
      <c r="AG14" s="204">
        <v>2</v>
      </c>
      <c r="AH14" s="204">
        <v>2</v>
      </c>
      <c r="AI14" s="204">
        <v>2</v>
      </c>
      <c r="AJ14" s="204">
        <v>2</v>
      </c>
      <c r="AK14" s="204">
        <v>2</v>
      </c>
      <c r="AL14" s="206">
        <v>2</v>
      </c>
      <c r="AM14" s="204">
        <v>2</v>
      </c>
      <c r="AN14" s="204">
        <v>2</v>
      </c>
      <c r="AO14" s="207">
        <v>2</v>
      </c>
      <c r="AP14" s="207">
        <v>2</v>
      </c>
      <c r="AQ14" s="207">
        <v>2</v>
      </c>
      <c r="AR14" s="207">
        <v>4</v>
      </c>
      <c r="AS14" s="208"/>
      <c r="AT14" s="209"/>
      <c r="AU14" s="210"/>
      <c r="AV14" s="222">
        <f t="shared" si="1"/>
        <v>46</v>
      </c>
      <c r="AW14" s="160"/>
      <c r="AX14" s="98"/>
      <c r="AY14" s="98"/>
      <c r="AZ14" s="98"/>
      <c r="BA14" s="98"/>
      <c r="BB14" s="102"/>
      <c r="BC14" s="103"/>
      <c r="BD14" s="216">
        <f t="shared" si="2"/>
        <v>80</v>
      </c>
    </row>
    <row r="15" spans="2:56" s="74" customFormat="1" ht="36.75" customHeight="1" x14ac:dyDescent="0.3">
      <c r="B15" s="211" t="s">
        <v>163</v>
      </c>
      <c r="C15" s="202" t="s">
        <v>164</v>
      </c>
      <c r="D15" s="203"/>
      <c r="E15" s="204">
        <v>2</v>
      </c>
      <c r="F15" s="204"/>
      <c r="G15" s="204">
        <v>2</v>
      </c>
      <c r="H15" s="204"/>
      <c r="I15" s="204">
        <v>2</v>
      </c>
      <c r="J15" s="204"/>
      <c r="K15" s="204">
        <v>2</v>
      </c>
      <c r="L15" s="204"/>
      <c r="M15" s="204">
        <v>2</v>
      </c>
      <c r="N15" s="204"/>
      <c r="O15" s="204">
        <v>2</v>
      </c>
      <c r="P15" s="204"/>
      <c r="Q15" s="204">
        <v>2</v>
      </c>
      <c r="R15" s="204"/>
      <c r="S15" s="204">
        <v>2</v>
      </c>
      <c r="T15" s="205"/>
      <c r="U15" s="223">
        <f t="shared" si="0"/>
        <v>16</v>
      </c>
      <c r="V15" s="183"/>
      <c r="W15" s="204">
        <v>2</v>
      </c>
      <c r="X15" s="204"/>
      <c r="Y15" s="204">
        <v>2</v>
      </c>
      <c r="Z15" s="204"/>
      <c r="AA15" s="204">
        <v>2</v>
      </c>
      <c r="AB15" s="204"/>
      <c r="AC15" s="204">
        <v>2</v>
      </c>
      <c r="AD15" s="204"/>
      <c r="AE15" s="204">
        <v>2</v>
      </c>
      <c r="AF15" s="204"/>
      <c r="AG15" s="204">
        <v>2</v>
      </c>
      <c r="AH15" s="204"/>
      <c r="AI15" s="204">
        <v>2</v>
      </c>
      <c r="AJ15" s="204"/>
      <c r="AK15" s="204">
        <v>2</v>
      </c>
      <c r="AL15" s="206"/>
      <c r="AM15" s="204">
        <v>2</v>
      </c>
      <c r="AN15" s="204"/>
      <c r="AO15" s="207">
        <v>2</v>
      </c>
      <c r="AP15" s="207"/>
      <c r="AQ15" s="207"/>
      <c r="AR15" s="207"/>
      <c r="AS15" s="208"/>
      <c r="AT15" s="209"/>
      <c r="AU15" s="210"/>
      <c r="AV15" s="222">
        <f t="shared" si="1"/>
        <v>20</v>
      </c>
      <c r="AW15" s="160"/>
      <c r="AX15" s="98"/>
      <c r="AY15" s="98"/>
      <c r="AZ15" s="98"/>
      <c r="BA15" s="98"/>
      <c r="BB15" s="102"/>
      <c r="BC15" s="103"/>
      <c r="BD15" s="216">
        <f t="shared" si="2"/>
        <v>36</v>
      </c>
    </row>
    <row r="16" spans="2:56" ht="37.5" customHeight="1" x14ac:dyDescent="0.3">
      <c r="B16" s="111" t="s">
        <v>157</v>
      </c>
      <c r="C16" s="97" t="s">
        <v>150</v>
      </c>
      <c r="D16" s="161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54"/>
      <c r="T16" s="188"/>
      <c r="U16" s="159">
        <f t="shared" si="0"/>
        <v>0</v>
      </c>
      <c r="V16" s="160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69"/>
      <c r="AO16" s="117"/>
      <c r="AP16" s="117"/>
      <c r="AQ16" s="90"/>
      <c r="AR16" s="90"/>
      <c r="AS16" s="109"/>
      <c r="AT16" s="122" t="s">
        <v>57</v>
      </c>
      <c r="AU16" s="196"/>
      <c r="AV16" s="156">
        <f t="shared" si="1"/>
        <v>0</v>
      </c>
      <c r="AW16" s="160"/>
      <c r="AX16" s="98"/>
      <c r="AY16" s="98"/>
      <c r="AZ16" s="98"/>
      <c r="BA16" s="98"/>
      <c r="BB16" s="102"/>
      <c r="BC16" s="103"/>
      <c r="BD16" s="216">
        <f t="shared" si="2"/>
        <v>0</v>
      </c>
    </row>
    <row r="17" spans="2:56 16368:16368" s="61" customFormat="1" ht="36.75" customHeight="1" x14ac:dyDescent="0.3">
      <c r="B17" s="158" t="s">
        <v>165</v>
      </c>
      <c r="C17" s="97" t="s">
        <v>74</v>
      </c>
      <c r="D17" s="161">
        <v>2</v>
      </c>
      <c r="E17" s="162">
        <v>2</v>
      </c>
      <c r="F17" s="162">
        <v>2</v>
      </c>
      <c r="G17" s="162">
        <v>2</v>
      </c>
      <c r="H17" s="162">
        <v>2</v>
      </c>
      <c r="I17" s="162">
        <v>2</v>
      </c>
      <c r="J17" s="162">
        <v>2</v>
      </c>
      <c r="K17" s="162">
        <v>2</v>
      </c>
      <c r="L17" s="162">
        <v>2</v>
      </c>
      <c r="M17" s="162">
        <v>2</v>
      </c>
      <c r="N17" s="162">
        <v>2</v>
      </c>
      <c r="O17" s="163">
        <v>2</v>
      </c>
      <c r="P17" s="162">
        <v>2</v>
      </c>
      <c r="Q17" s="162">
        <v>2</v>
      </c>
      <c r="R17" s="162">
        <v>2</v>
      </c>
      <c r="S17" s="162">
        <v>2</v>
      </c>
      <c r="T17" s="164">
        <v>2</v>
      </c>
      <c r="U17" s="159">
        <f t="shared" si="0"/>
        <v>34</v>
      </c>
      <c r="V17" s="157"/>
      <c r="W17" s="169">
        <v>2</v>
      </c>
      <c r="X17" s="169">
        <v>2</v>
      </c>
      <c r="Y17" s="169">
        <v>2</v>
      </c>
      <c r="Z17" s="169">
        <v>2</v>
      </c>
      <c r="AA17" s="169">
        <v>2</v>
      </c>
      <c r="AB17" s="169">
        <v>2</v>
      </c>
      <c r="AC17" s="169">
        <v>2</v>
      </c>
      <c r="AD17" s="169">
        <v>2</v>
      </c>
      <c r="AE17" s="169">
        <v>2</v>
      </c>
      <c r="AF17" s="169">
        <v>2</v>
      </c>
      <c r="AG17" s="169">
        <v>2</v>
      </c>
      <c r="AH17" s="169">
        <v>2</v>
      </c>
      <c r="AI17" s="169">
        <v>2</v>
      </c>
      <c r="AJ17" s="169">
        <v>2</v>
      </c>
      <c r="AK17" s="169">
        <v>2</v>
      </c>
      <c r="AL17" s="169">
        <v>2</v>
      </c>
      <c r="AM17" s="169">
        <v>2</v>
      </c>
      <c r="AN17" s="169">
        <v>2</v>
      </c>
      <c r="AO17" s="89">
        <v>2</v>
      </c>
      <c r="AP17" s="117">
        <v>2</v>
      </c>
      <c r="AQ17" s="89">
        <v>2</v>
      </c>
      <c r="AR17" s="113">
        <v>2</v>
      </c>
      <c r="AS17" s="107"/>
      <c r="AT17" s="108"/>
      <c r="AU17" s="194"/>
      <c r="AV17" s="156">
        <f t="shared" si="1"/>
        <v>44</v>
      </c>
      <c r="AW17" s="160"/>
      <c r="AX17" s="98"/>
      <c r="AY17" s="98"/>
      <c r="AZ17" s="98"/>
      <c r="BA17" s="98"/>
      <c r="BB17" s="102"/>
      <c r="BC17" s="103"/>
      <c r="BD17" s="216">
        <f t="shared" si="2"/>
        <v>78</v>
      </c>
    </row>
    <row r="18" spans="2:56 16368:16368" s="61" customFormat="1" ht="36.75" customHeight="1" x14ac:dyDescent="0.3">
      <c r="B18" s="158" t="s">
        <v>166</v>
      </c>
      <c r="C18" s="97" t="s">
        <v>76</v>
      </c>
      <c r="D18" s="161">
        <v>2</v>
      </c>
      <c r="E18" s="162">
        <v>2</v>
      </c>
      <c r="F18" s="162">
        <v>2</v>
      </c>
      <c r="G18" s="162">
        <v>2</v>
      </c>
      <c r="H18" s="162">
        <v>2</v>
      </c>
      <c r="I18" s="162">
        <v>2</v>
      </c>
      <c r="J18" s="162">
        <v>2</v>
      </c>
      <c r="K18" s="162">
        <v>2</v>
      </c>
      <c r="L18" s="162">
        <v>2</v>
      </c>
      <c r="M18" s="162">
        <v>2</v>
      </c>
      <c r="N18" s="162">
        <v>2</v>
      </c>
      <c r="O18" s="163">
        <v>2</v>
      </c>
      <c r="P18" s="162">
        <v>2</v>
      </c>
      <c r="Q18" s="162">
        <v>2</v>
      </c>
      <c r="R18" s="162">
        <v>2</v>
      </c>
      <c r="S18" s="162">
        <v>2</v>
      </c>
      <c r="T18" s="171">
        <v>2</v>
      </c>
      <c r="U18" s="159">
        <f t="shared" si="0"/>
        <v>34</v>
      </c>
      <c r="V18" s="160"/>
      <c r="W18" s="172">
        <v>2</v>
      </c>
      <c r="X18" s="172">
        <v>2</v>
      </c>
      <c r="Y18" s="172">
        <v>2</v>
      </c>
      <c r="Z18" s="172">
        <v>2</v>
      </c>
      <c r="AA18" s="172">
        <v>2</v>
      </c>
      <c r="AB18" s="172">
        <v>2</v>
      </c>
      <c r="AC18" s="172">
        <v>2</v>
      </c>
      <c r="AD18" s="172">
        <v>2</v>
      </c>
      <c r="AE18" s="172">
        <v>2</v>
      </c>
      <c r="AF18" s="172">
        <v>2</v>
      </c>
      <c r="AG18" s="172">
        <v>2</v>
      </c>
      <c r="AH18" s="172">
        <v>2</v>
      </c>
      <c r="AI18" s="172">
        <v>2</v>
      </c>
      <c r="AJ18" s="172">
        <v>2</v>
      </c>
      <c r="AK18" s="172">
        <v>2</v>
      </c>
      <c r="AL18" s="172">
        <v>2</v>
      </c>
      <c r="AM18" s="172">
        <v>2</v>
      </c>
      <c r="AN18" s="74">
        <v>2</v>
      </c>
      <c r="AO18" s="104">
        <v>2</v>
      </c>
      <c r="AP18" s="112">
        <v>2</v>
      </c>
      <c r="AQ18" s="112">
        <v>2</v>
      </c>
      <c r="AR18" s="112">
        <v>2</v>
      </c>
      <c r="AS18" s="173">
        <v>4</v>
      </c>
      <c r="AT18" s="110"/>
      <c r="AU18" s="194"/>
      <c r="AV18" s="156">
        <f t="shared" si="1"/>
        <v>48</v>
      </c>
      <c r="AW18" s="160"/>
      <c r="AX18" s="98"/>
      <c r="AY18" s="98"/>
      <c r="AZ18" s="98"/>
      <c r="BA18" s="98"/>
      <c r="BB18" s="102"/>
      <c r="BC18" s="103"/>
      <c r="BD18" s="216">
        <f t="shared" si="2"/>
        <v>82</v>
      </c>
    </row>
    <row r="19" spans="2:56 16368:16368" s="61" customFormat="1" ht="36.75" customHeight="1" x14ac:dyDescent="0.3">
      <c r="B19" s="111" t="s">
        <v>167</v>
      </c>
      <c r="C19" s="97" t="s">
        <v>78</v>
      </c>
      <c r="D19" s="161">
        <v>2</v>
      </c>
      <c r="E19" s="162"/>
      <c r="F19" s="162">
        <v>2</v>
      </c>
      <c r="G19" s="162"/>
      <c r="H19" s="162">
        <v>2</v>
      </c>
      <c r="I19" s="162"/>
      <c r="J19" s="162">
        <v>2</v>
      </c>
      <c r="K19" s="162"/>
      <c r="L19" s="162">
        <v>2</v>
      </c>
      <c r="M19" s="162"/>
      <c r="N19" s="162">
        <v>2</v>
      </c>
      <c r="O19" s="163"/>
      <c r="P19" s="162">
        <v>2</v>
      </c>
      <c r="Q19" s="162"/>
      <c r="R19" s="162">
        <v>2</v>
      </c>
      <c r="S19" s="162"/>
      <c r="T19" s="171">
        <v>2</v>
      </c>
      <c r="U19" s="159">
        <f t="shared" si="0"/>
        <v>18</v>
      </c>
      <c r="V19" s="160"/>
      <c r="W19" s="172"/>
      <c r="X19" s="172">
        <v>2</v>
      </c>
      <c r="Y19" s="172"/>
      <c r="Z19" s="172">
        <v>2</v>
      </c>
      <c r="AA19" s="172"/>
      <c r="AB19" s="172">
        <v>2</v>
      </c>
      <c r="AC19" s="172"/>
      <c r="AD19" s="172">
        <v>2</v>
      </c>
      <c r="AE19" s="172"/>
      <c r="AF19" s="172">
        <v>2</v>
      </c>
      <c r="AG19" s="172"/>
      <c r="AH19" s="172">
        <v>2</v>
      </c>
      <c r="AI19" s="172"/>
      <c r="AJ19" s="172">
        <v>2</v>
      </c>
      <c r="AK19" s="172"/>
      <c r="AL19" s="172">
        <v>2</v>
      </c>
      <c r="AM19" s="172"/>
      <c r="AN19" s="174">
        <v>2</v>
      </c>
      <c r="AO19" s="104"/>
      <c r="AP19" s="112">
        <v>2</v>
      </c>
      <c r="AQ19" s="112"/>
      <c r="AR19" s="89">
        <v>2</v>
      </c>
      <c r="AS19" s="99">
        <v>2</v>
      </c>
      <c r="AT19" s="108"/>
      <c r="AU19" s="428" t="s">
        <v>168</v>
      </c>
      <c r="AV19" s="156">
        <f t="shared" si="1"/>
        <v>24</v>
      </c>
      <c r="AW19" s="198"/>
      <c r="AX19" s="114"/>
      <c r="AY19" s="114"/>
      <c r="AZ19" s="114"/>
      <c r="BA19" s="114"/>
      <c r="BB19" s="115"/>
      <c r="BC19" s="116"/>
      <c r="BD19" s="216">
        <f t="shared" si="2"/>
        <v>42</v>
      </c>
    </row>
    <row r="20" spans="2:56 16368:16368" s="61" customFormat="1" ht="36.75" customHeight="1" x14ac:dyDescent="0.3">
      <c r="B20" s="111" t="s">
        <v>169</v>
      </c>
      <c r="C20" s="97" t="s">
        <v>83</v>
      </c>
      <c r="D20" s="175"/>
      <c r="E20" s="176">
        <v>2</v>
      </c>
      <c r="F20" s="176"/>
      <c r="G20" s="176">
        <v>2</v>
      </c>
      <c r="H20" s="176"/>
      <c r="I20" s="176">
        <v>2</v>
      </c>
      <c r="J20" s="176"/>
      <c r="K20" s="176">
        <v>2</v>
      </c>
      <c r="L20" s="176"/>
      <c r="M20" s="176">
        <v>2</v>
      </c>
      <c r="N20" s="176"/>
      <c r="O20" s="176">
        <v>2</v>
      </c>
      <c r="P20" s="176"/>
      <c r="Q20" s="176">
        <v>2</v>
      </c>
      <c r="R20" s="176"/>
      <c r="S20" s="177">
        <v>2</v>
      </c>
      <c r="T20" s="178"/>
      <c r="U20" s="159">
        <f t="shared" si="0"/>
        <v>16</v>
      </c>
      <c r="V20" s="160"/>
      <c r="W20" s="169">
        <v>2</v>
      </c>
      <c r="X20" s="169"/>
      <c r="Y20" s="169">
        <v>2</v>
      </c>
      <c r="Z20" s="169"/>
      <c r="AA20" s="169">
        <v>2</v>
      </c>
      <c r="AB20" s="169"/>
      <c r="AC20" s="169">
        <v>2</v>
      </c>
      <c r="AD20" s="169"/>
      <c r="AE20" s="169">
        <v>2</v>
      </c>
      <c r="AF20" s="169"/>
      <c r="AG20" s="169">
        <v>2</v>
      </c>
      <c r="AH20" s="169"/>
      <c r="AI20" s="169">
        <v>2</v>
      </c>
      <c r="AJ20" s="169"/>
      <c r="AK20" s="169">
        <v>2</v>
      </c>
      <c r="AL20" s="169"/>
      <c r="AM20" s="169">
        <v>2</v>
      </c>
      <c r="AN20" s="169"/>
      <c r="AO20" s="101">
        <v>2</v>
      </c>
      <c r="AP20" s="89"/>
      <c r="AQ20" s="89">
        <v>2</v>
      </c>
      <c r="AR20" s="89"/>
      <c r="AS20" s="99">
        <v>2</v>
      </c>
      <c r="AT20" s="108"/>
      <c r="AU20" s="429"/>
      <c r="AV20" s="156">
        <f t="shared" si="1"/>
        <v>24</v>
      </c>
      <c r="AW20" s="198"/>
      <c r="AX20" s="114"/>
      <c r="AY20" s="114"/>
      <c r="AZ20" s="114"/>
      <c r="BA20" s="114"/>
      <c r="BB20" s="115"/>
      <c r="BC20" s="116"/>
      <c r="BD20" s="216">
        <f t="shared" si="2"/>
        <v>40</v>
      </c>
    </row>
    <row r="21" spans="2:56 16368:16368" s="61" customFormat="1" ht="36.75" customHeight="1" x14ac:dyDescent="0.3">
      <c r="B21" s="111" t="s">
        <v>170</v>
      </c>
      <c r="C21" s="97" t="s">
        <v>67</v>
      </c>
      <c r="D21" s="161">
        <v>4</v>
      </c>
      <c r="E21" s="162">
        <v>2</v>
      </c>
      <c r="F21" s="162">
        <v>4</v>
      </c>
      <c r="G21" s="162">
        <v>2</v>
      </c>
      <c r="H21" s="162">
        <v>4</v>
      </c>
      <c r="I21" s="162">
        <v>2</v>
      </c>
      <c r="J21" s="162">
        <v>4</v>
      </c>
      <c r="K21" s="162">
        <v>2</v>
      </c>
      <c r="L21" s="162">
        <v>4</v>
      </c>
      <c r="M21" s="162">
        <v>2</v>
      </c>
      <c r="N21" s="162">
        <v>4</v>
      </c>
      <c r="O21" s="162">
        <v>2</v>
      </c>
      <c r="P21" s="162">
        <v>4</v>
      </c>
      <c r="Q21" s="162">
        <v>2</v>
      </c>
      <c r="R21" s="162">
        <v>4</v>
      </c>
      <c r="S21" s="162">
        <v>2</v>
      </c>
      <c r="T21" s="179">
        <v>2</v>
      </c>
      <c r="U21" s="159">
        <f t="shared" si="0"/>
        <v>50</v>
      </c>
      <c r="V21" s="160"/>
      <c r="W21" s="154">
        <v>2</v>
      </c>
      <c r="X21" s="154">
        <v>4</v>
      </c>
      <c r="Y21" s="154">
        <v>2</v>
      </c>
      <c r="Z21" s="154">
        <v>4</v>
      </c>
      <c r="AA21" s="154">
        <v>2</v>
      </c>
      <c r="AB21" s="154">
        <v>4</v>
      </c>
      <c r="AC21" s="154">
        <v>2</v>
      </c>
      <c r="AD21" s="154">
        <v>4</v>
      </c>
      <c r="AE21" s="154">
        <v>2</v>
      </c>
      <c r="AF21" s="154">
        <v>4</v>
      </c>
      <c r="AG21" s="154">
        <v>2</v>
      </c>
      <c r="AH21" s="154">
        <v>4</v>
      </c>
      <c r="AI21" s="154">
        <v>2</v>
      </c>
      <c r="AJ21" s="154">
        <v>4</v>
      </c>
      <c r="AK21" s="154">
        <v>2</v>
      </c>
      <c r="AL21" s="154">
        <v>4</v>
      </c>
      <c r="AM21" s="154">
        <v>2</v>
      </c>
      <c r="AN21" s="154">
        <v>4</v>
      </c>
      <c r="AO21" s="101">
        <v>2</v>
      </c>
      <c r="AP21" s="90">
        <v>4</v>
      </c>
      <c r="AQ21" s="90">
        <v>2</v>
      </c>
      <c r="AR21" s="90">
        <v>4</v>
      </c>
      <c r="AS21" s="180">
        <v>4</v>
      </c>
      <c r="AT21" s="119"/>
      <c r="AU21" s="194"/>
      <c r="AV21" s="156">
        <f t="shared" si="1"/>
        <v>70</v>
      </c>
      <c r="AW21" s="160"/>
      <c r="AX21" s="98"/>
      <c r="AY21" s="98"/>
      <c r="AZ21" s="98"/>
      <c r="BA21" s="98"/>
      <c r="BB21" s="102"/>
      <c r="BC21" s="103"/>
      <c r="BD21" s="216">
        <f t="shared" si="2"/>
        <v>120</v>
      </c>
    </row>
    <row r="22" spans="2:56 16368:16368" s="61" customFormat="1" ht="36.75" customHeight="1" x14ac:dyDescent="0.3">
      <c r="B22" s="111" t="s">
        <v>171</v>
      </c>
      <c r="C22" s="97" t="s">
        <v>86</v>
      </c>
      <c r="D22" s="161"/>
      <c r="E22" s="162">
        <v>2</v>
      </c>
      <c r="F22" s="162"/>
      <c r="G22" s="162">
        <v>2</v>
      </c>
      <c r="H22" s="162"/>
      <c r="I22" s="162">
        <v>2</v>
      </c>
      <c r="J22" s="162"/>
      <c r="K22" s="162">
        <v>2</v>
      </c>
      <c r="L22" s="162"/>
      <c r="M22" s="162">
        <v>2</v>
      </c>
      <c r="N22" s="162"/>
      <c r="O22" s="162">
        <v>2</v>
      </c>
      <c r="P22" s="162"/>
      <c r="Q22" s="162">
        <v>2</v>
      </c>
      <c r="R22" s="162"/>
      <c r="S22" s="162">
        <v>2</v>
      </c>
      <c r="T22" s="179"/>
      <c r="U22" s="159">
        <f t="shared" si="0"/>
        <v>16</v>
      </c>
      <c r="V22" s="160"/>
      <c r="W22" s="154">
        <v>2</v>
      </c>
      <c r="X22" s="154"/>
      <c r="Y22" s="154">
        <v>2</v>
      </c>
      <c r="Z22" s="154"/>
      <c r="AA22" s="154">
        <v>2</v>
      </c>
      <c r="AB22" s="154"/>
      <c r="AC22" s="154">
        <v>2</v>
      </c>
      <c r="AD22" s="154"/>
      <c r="AE22" s="154">
        <v>2</v>
      </c>
      <c r="AF22" s="154"/>
      <c r="AG22" s="154">
        <v>2</v>
      </c>
      <c r="AH22" s="154"/>
      <c r="AI22" s="154">
        <v>2</v>
      </c>
      <c r="AJ22" s="154"/>
      <c r="AK22" s="154">
        <v>2</v>
      </c>
      <c r="AL22" s="163"/>
      <c r="AM22" s="154">
        <v>2</v>
      </c>
      <c r="AN22" s="163"/>
      <c r="AO22" s="90">
        <v>2</v>
      </c>
      <c r="AP22" s="90"/>
      <c r="AQ22" s="90">
        <v>2</v>
      </c>
      <c r="AR22" s="90"/>
      <c r="AS22" s="180">
        <v>2</v>
      </c>
      <c r="AT22" s="119"/>
      <c r="AU22" s="194"/>
      <c r="AV22" s="156">
        <f t="shared" si="1"/>
        <v>24</v>
      </c>
      <c r="AW22" s="160"/>
      <c r="AX22" s="98"/>
      <c r="AY22" s="98"/>
      <c r="AZ22" s="98"/>
      <c r="BA22" s="98"/>
      <c r="BB22" s="102"/>
      <c r="BC22" s="103"/>
      <c r="BD22" s="216">
        <f t="shared" si="2"/>
        <v>40</v>
      </c>
    </row>
    <row r="23" spans="2:56 16368:16368" s="61" customFormat="1" ht="36.75" customHeight="1" x14ac:dyDescent="0.3">
      <c r="B23" s="111" t="s">
        <v>172</v>
      </c>
      <c r="C23" s="97" t="s">
        <v>173</v>
      </c>
      <c r="D23" s="161">
        <v>2</v>
      </c>
      <c r="E23" s="162">
        <v>2</v>
      </c>
      <c r="F23" s="162">
        <v>2</v>
      </c>
      <c r="G23" s="162">
        <v>2</v>
      </c>
      <c r="H23" s="162">
        <v>2</v>
      </c>
      <c r="I23" s="162">
        <v>2</v>
      </c>
      <c r="J23" s="162">
        <v>2</v>
      </c>
      <c r="K23" s="162">
        <v>2</v>
      </c>
      <c r="L23" s="162">
        <v>2</v>
      </c>
      <c r="M23" s="162">
        <v>2</v>
      </c>
      <c r="N23" s="162">
        <v>2</v>
      </c>
      <c r="O23" s="162">
        <v>2</v>
      </c>
      <c r="P23" s="162">
        <v>2</v>
      </c>
      <c r="Q23" s="162">
        <v>2</v>
      </c>
      <c r="R23" s="162">
        <v>2</v>
      </c>
      <c r="S23" s="162">
        <v>2</v>
      </c>
      <c r="T23" s="181">
        <v>2</v>
      </c>
      <c r="U23" s="159">
        <f t="shared" si="0"/>
        <v>34</v>
      </c>
      <c r="V23" s="160"/>
      <c r="W23" s="154">
        <v>2</v>
      </c>
      <c r="X23" s="154">
        <v>2</v>
      </c>
      <c r="Y23" s="154">
        <v>2</v>
      </c>
      <c r="Z23" s="154">
        <v>2</v>
      </c>
      <c r="AA23" s="154">
        <v>2</v>
      </c>
      <c r="AB23" s="154">
        <v>2</v>
      </c>
      <c r="AC23" s="154">
        <v>2</v>
      </c>
      <c r="AD23" s="154">
        <v>2</v>
      </c>
      <c r="AE23" s="154">
        <v>2</v>
      </c>
      <c r="AF23" s="154">
        <v>2</v>
      </c>
      <c r="AG23" s="154">
        <v>2</v>
      </c>
      <c r="AH23" s="154">
        <v>2</v>
      </c>
      <c r="AI23" s="154">
        <v>2</v>
      </c>
      <c r="AJ23" s="154">
        <v>2</v>
      </c>
      <c r="AK23" s="154">
        <v>2</v>
      </c>
      <c r="AL23" s="163">
        <v>2</v>
      </c>
      <c r="AM23" s="154">
        <v>2</v>
      </c>
      <c r="AN23" s="182">
        <v>2</v>
      </c>
      <c r="AO23" s="120">
        <v>2</v>
      </c>
      <c r="AP23" s="90">
        <v>2</v>
      </c>
      <c r="AQ23" s="90">
        <v>2</v>
      </c>
      <c r="AR23" s="99">
        <v>2</v>
      </c>
      <c r="AS23" s="112"/>
      <c r="AT23" s="119"/>
      <c r="AU23" s="194"/>
      <c r="AV23" s="156">
        <f t="shared" si="1"/>
        <v>44</v>
      </c>
      <c r="AW23" s="160"/>
      <c r="AX23" s="98"/>
      <c r="AY23" s="98"/>
      <c r="AZ23" s="98"/>
      <c r="BA23" s="98"/>
      <c r="BB23" s="102"/>
      <c r="BC23" s="103"/>
      <c r="BD23" s="216">
        <f t="shared" si="2"/>
        <v>78</v>
      </c>
    </row>
    <row r="24" spans="2:56 16368:16368" s="61" customFormat="1" ht="36.75" customHeight="1" x14ac:dyDescent="0.3">
      <c r="B24" s="111" t="s">
        <v>174</v>
      </c>
      <c r="C24" s="97" t="s">
        <v>175</v>
      </c>
      <c r="D24" s="152"/>
      <c r="E24" s="153">
        <v>2</v>
      </c>
      <c r="F24" s="153"/>
      <c r="G24" s="153">
        <v>2</v>
      </c>
      <c r="H24" s="153"/>
      <c r="I24" s="153">
        <v>2</v>
      </c>
      <c r="J24" s="153"/>
      <c r="K24" s="153">
        <v>2</v>
      </c>
      <c r="L24" s="153"/>
      <c r="M24" s="153">
        <v>2</v>
      </c>
      <c r="N24" s="153"/>
      <c r="O24" s="153">
        <v>2</v>
      </c>
      <c r="P24" s="153"/>
      <c r="Q24" s="153">
        <v>2</v>
      </c>
      <c r="R24" s="153"/>
      <c r="S24" s="153">
        <v>2</v>
      </c>
      <c r="T24" s="110">
        <v>2</v>
      </c>
      <c r="U24" s="159">
        <f t="shared" si="0"/>
        <v>18</v>
      </c>
      <c r="V24" s="183"/>
      <c r="W24" s="153"/>
      <c r="X24" s="153">
        <v>2</v>
      </c>
      <c r="Y24" s="153"/>
      <c r="Z24" s="153">
        <v>2</v>
      </c>
      <c r="AA24" s="153"/>
      <c r="AB24" s="153">
        <v>2</v>
      </c>
      <c r="AC24" s="153"/>
      <c r="AD24" s="153">
        <v>2</v>
      </c>
      <c r="AE24" s="153"/>
      <c r="AF24" s="153">
        <v>2</v>
      </c>
      <c r="AG24" s="153"/>
      <c r="AH24" s="153">
        <v>2</v>
      </c>
      <c r="AI24" s="153"/>
      <c r="AJ24" s="153">
        <v>2</v>
      </c>
      <c r="AK24" s="153"/>
      <c r="AL24" s="163">
        <v>2</v>
      </c>
      <c r="AM24" s="153"/>
      <c r="AN24" s="153">
        <v>2</v>
      </c>
      <c r="AO24" s="89"/>
      <c r="AP24" s="89">
        <v>2</v>
      </c>
      <c r="AQ24" s="89"/>
      <c r="AR24" s="89">
        <v>2</v>
      </c>
      <c r="AS24" s="184">
        <v>2</v>
      </c>
      <c r="AT24" s="373"/>
      <c r="AU24" s="194"/>
      <c r="AV24" s="156">
        <f t="shared" si="1"/>
        <v>24</v>
      </c>
      <c r="AW24" s="160"/>
      <c r="AX24" s="98"/>
      <c r="AY24" s="98"/>
      <c r="AZ24" s="98"/>
      <c r="BA24" s="98"/>
      <c r="BB24" s="102"/>
      <c r="BC24" s="103"/>
      <c r="BD24" s="216">
        <f t="shared" si="2"/>
        <v>42</v>
      </c>
    </row>
    <row r="25" spans="2:56 16368:16368" s="61" customFormat="1" ht="36.75" customHeight="1" x14ac:dyDescent="0.3">
      <c r="B25" s="158" t="s">
        <v>176</v>
      </c>
      <c r="C25" s="97" t="s">
        <v>60</v>
      </c>
      <c r="D25" s="152">
        <v>4</v>
      </c>
      <c r="E25" s="153">
        <v>4</v>
      </c>
      <c r="F25" s="153">
        <v>4</v>
      </c>
      <c r="G25" s="153">
        <v>4</v>
      </c>
      <c r="H25" s="153">
        <v>4</v>
      </c>
      <c r="I25" s="153">
        <v>4</v>
      </c>
      <c r="J25" s="153">
        <v>4</v>
      </c>
      <c r="K25" s="153">
        <v>4</v>
      </c>
      <c r="L25" s="153">
        <v>4</v>
      </c>
      <c r="M25" s="153">
        <v>4</v>
      </c>
      <c r="N25" s="153">
        <v>4</v>
      </c>
      <c r="O25" s="154">
        <v>4</v>
      </c>
      <c r="P25" s="153">
        <v>4</v>
      </c>
      <c r="Q25" s="153">
        <v>4</v>
      </c>
      <c r="R25" s="153">
        <v>4</v>
      </c>
      <c r="S25" s="153">
        <v>4</v>
      </c>
      <c r="T25" s="155">
        <v>4</v>
      </c>
      <c r="U25" s="159">
        <f t="shared" si="0"/>
        <v>68</v>
      </c>
      <c r="V25" s="160"/>
      <c r="W25" s="154">
        <v>4</v>
      </c>
      <c r="X25" s="154">
        <v>4</v>
      </c>
      <c r="Y25" s="154">
        <v>4</v>
      </c>
      <c r="Z25" s="154">
        <v>4</v>
      </c>
      <c r="AA25" s="154">
        <v>4</v>
      </c>
      <c r="AB25" s="154">
        <v>4</v>
      </c>
      <c r="AC25" s="154">
        <v>4</v>
      </c>
      <c r="AD25" s="154">
        <v>4</v>
      </c>
      <c r="AE25" s="154">
        <v>4</v>
      </c>
      <c r="AF25" s="154">
        <v>4</v>
      </c>
      <c r="AG25" s="154">
        <v>4</v>
      </c>
      <c r="AH25" s="154">
        <v>4</v>
      </c>
      <c r="AI25" s="154">
        <v>4</v>
      </c>
      <c r="AJ25" s="154">
        <v>4</v>
      </c>
      <c r="AK25" s="154">
        <v>4</v>
      </c>
      <c r="AL25" s="154">
        <v>4</v>
      </c>
      <c r="AM25" s="154">
        <v>4</v>
      </c>
      <c r="AN25" s="154">
        <v>4</v>
      </c>
      <c r="AO25" s="90">
        <v>4</v>
      </c>
      <c r="AP25" s="90">
        <v>4</v>
      </c>
      <c r="AQ25" s="90">
        <v>4</v>
      </c>
      <c r="AR25" s="99">
        <v>4</v>
      </c>
      <c r="AS25" s="100"/>
      <c r="AT25" s="101"/>
      <c r="AU25" s="194"/>
      <c r="AV25" s="156">
        <f t="shared" si="1"/>
        <v>88</v>
      </c>
      <c r="AW25" s="160"/>
      <c r="AX25" s="98"/>
      <c r="AY25" s="98"/>
      <c r="AZ25" s="98"/>
      <c r="BA25" s="98"/>
      <c r="BB25" s="102"/>
      <c r="BC25" s="103"/>
      <c r="BD25" s="216">
        <f t="shared" si="2"/>
        <v>156</v>
      </c>
    </row>
    <row r="26" spans="2:56 16368:16368" s="74" customFormat="1" ht="34.5" customHeight="1" x14ac:dyDescent="0.3">
      <c r="B26" s="111" t="s">
        <v>176</v>
      </c>
      <c r="C26" s="97" t="s">
        <v>150</v>
      </c>
      <c r="D26" s="186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9"/>
      <c r="U26" s="159">
        <f t="shared" si="0"/>
        <v>0</v>
      </c>
      <c r="V26" s="183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7"/>
      <c r="AM26" s="187"/>
      <c r="AN26" s="174"/>
      <c r="AO26" s="109"/>
      <c r="AP26" s="109"/>
      <c r="AQ26" s="109"/>
      <c r="AR26" s="109"/>
      <c r="AS26" s="101"/>
      <c r="AT26" s="122" t="s">
        <v>57</v>
      </c>
      <c r="AU26" s="194"/>
      <c r="AV26" s="156">
        <f t="shared" si="1"/>
        <v>0</v>
      </c>
      <c r="AW26" s="160"/>
      <c r="AX26" s="98"/>
      <c r="AY26" s="98"/>
      <c r="AZ26" s="98"/>
      <c r="BA26" s="98"/>
      <c r="BB26" s="102"/>
      <c r="BC26" s="103"/>
      <c r="BD26" s="216">
        <f t="shared" si="2"/>
        <v>0</v>
      </c>
      <c r="XEN26" s="74">
        <f>SUM(BD26:XEM26)</f>
        <v>0</v>
      </c>
    </row>
    <row r="27" spans="2:56 16368:16368" ht="37.5" customHeight="1" x14ac:dyDescent="0.3">
      <c r="B27" s="111" t="s">
        <v>177</v>
      </c>
      <c r="C27" s="97" t="s">
        <v>80</v>
      </c>
      <c r="D27" s="152">
        <v>4</v>
      </c>
      <c r="E27" s="153">
        <v>4</v>
      </c>
      <c r="F27" s="153">
        <v>4</v>
      </c>
      <c r="G27" s="153">
        <v>4</v>
      </c>
      <c r="H27" s="153">
        <v>4</v>
      </c>
      <c r="I27" s="153">
        <v>4</v>
      </c>
      <c r="J27" s="153">
        <v>4</v>
      </c>
      <c r="K27" s="153">
        <v>4</v>
      </c>
      <c r="L27" s="153">
        <v>4</v>
      </c>
      <c r="M27" s="153">
        <v>4</v>
      </c>
      <c r="N27" s="153">
        <v>4</v>
      </c>
      <c r="O27" s="153">
        <v>4</v>
      </c>
      <c r="P27" s="153">
        <v>4</v>
      </c>
      <c r="Q27" s="153">
        <v>4</v>
      </c>
      <c r="R27" s="153">
        <v>4</v>
      </c>
      <c r="S27" s="153">
        <v>4</v>
      </c>
      <c r="T27" s="188">
        <v>4</v>
      </c>
      <c r="U27" s="159">
        <f t="shared" si="0"/>
        <v>68</v>
      </c>
      <c r="V27" s="160"/>
      <c r="W27" s="172">
        <v>4</v>
      </c>
      <c r="X27" s="172">
        <v>4</v>
      </c>
      <c r="Y27" s="172">
        <v>4</v>
      </c>
      <c r="Z27" s="172">
        <v>4</v>
      </c>
      <c r="AA27" s="172">
        <v>4</v>
      </c>
      <c r="AB27" s="172">
        <v>4</v>
      </c>
      <c r="AC27" s="172">
        <v>4</v>
      </c>
      <c r="AD27" s="172">
        <v>4</v>
      </c>
      <c r="AE27" s="172">
        <v>4</v>
      </c>
      <c r="AF27" s="172">
        <v>4</v>
      </c>
      <c r="AG27" s="172">
        <v>4</v>
      </c>
      <c r="AH27" s="172">
        <v>4</v>
      </c>
      <c r="AI27" s="172">
        <v>4</v>
      </c>
      <c r="AJ27" s="172">
        <v>4</v>
      </c>
      <c r="AK27" s="172">
        <v>4</v>
      </c>
      <c r="AL27" s="172">
        <v>4</v>
      </c>
      <c r="AM27" s="172">
        <v>4</v>
      </c>
      <c r="AN27" s="154">
        <v>4</v>
      </c>
      <c r="AO27" s="101">
        <v>4</v>
      </c>
      <c r="AP27" s="90">
        <v>4</v>
      </c>
      <c r="AQ27" s="90">
        <v>4</v>
      </c>
      <c r="AR27" s="99">
        <v>4</v>
      </c>
      <c r="AS27" s="112"/>
      <c r="AT27" s="118"/>
      <c r="AU27" s="195"/>
      <c r="AV27" s="156">
        <f t="shared" si="1"/>
        <v>88</v>
      </c>
      <c r="AW27" s="160"/>
      <c r="AX27" s="98"/>
      <c r="AY27" s="98"/>
      <c r="AZ27" s="98"/>
      <c r="BA27" s="98"/>
      <c r="BB27" s="102"/>
      <c r="BC27" s="103"/>
      <c r="BD27" s="216">
        <f t="shared" si="2"/>
        <v>156</v>
      </c>
    </row>
    <row r="28" spans="2:56 16368:16368" ht="37.5" customHeight="1" thickBot="1" x14ac:dyDescent="0.35">
      <c r="B28" s="123"/>
      <c r="C28" s="124" t="s">
        <v>178</v>
      </c>
      <c r="D28" s="212">
        <v>2</v>
      </c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4"/>
      <c r="U28" s="159">
        <f t="shared" si="0"/>
        <v>2</v>
      </c>
      <c r="V28" s="160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89"/>
      <c r="AP28" s="89"/>
      <c r="AQ28" s="90"/>
      <c r="AR28" s="109">
        <v>2</v>
      </c>
      <c r="AS28" s="109"/>
      <c r="AT28" s="110"/>
      <c r="AU28" s="194"/>
      <c r="AV28" s="156">
        <f t="shared" si="1"/>
        <v>2</v>
      </c>
      <c r="AW28" s="160"/>
      <c r="AX28" s="98"/>
      <c r="AY28" s="98"/>
      <c r="AZ28" s="98"/>
      <c r="BA28" s="98"/>
      <c r="BB28" s="102"/>
      <c r="BC28" s="103"/>
      <c r="BD28" s="216">
        <f t="shared" si="2"/>
        <v>4</v>
      </c>
    </row>
    <row r="29" spans="2:56 16368:16368" ht="37.5" customHeight="1" x14ac:dyDescent="0.3">
      <c r="B29" s="423" t="s">
        <v>179</v>
      </c>
      <c r="C29" s="424"/>
      <c r="D29" s="125"/>
      <c r="E29" s="126">
        <v>2</v>
      </c>
      <c r="F29" s="126">
        <v>2</v>
      </c>
      <c r="G29" s="126">
        <v>2</v>
      </c>
      <c r="H29" s="126">
        <v>2</v>
      </c>
      <c r="I29" s="126">
        <v>2</v>
      </c>
      <c r="J29" s="126">
        <v>2</v>
      </c>
      <c r="K29" s="126">
        <v>2</v>
      </c>
      <c r="L29" s="126">
        <v>2</v>
      </c>
      <c r="M29" s="126">
        <v>2</v>
      </c>
      <c r="N29" s="126">
        <v>2</v>
      </c>
      <c r="O29" s="126">
        <v>2</v>
      </c>
      <c r="P29" s="126">
        <v>2</v>
      </c>
      <c r="Q29" s="126">
        <v>2</v>
      </c>
      <c r="R29" s="126">
        <v>2</v>
      </c>
      <c r="S29" s="127">
        <v>2</v>
      </c>
      <c r="T29" s="190">
        <v>2</v>
      </c>
      <c r="U29" s="149">
        <f t="shared" si="0"/>
        <v>32</v>
      </c>
      <c r="V29" s="150"/>
      <c r="W29" s="127">
        <v>2</v>
      </c>
      <c r="X29" s="127">
        <v>2</v>
      </c>
      <c r="Y29" s="127">
        <v>2</v>
      </c>
      <c r="Z29" s="127">
        <v>2</v>
      </c>
      <c r="AA29" s="127">
        <v>2</v>
      </c>
      <c r="AB29" s="127">
        <v>2</v>
      </c>
      <c r="AC29" s="127">
        <v>2</v>
      </c>
      <c r="AD29" s="127">
        <v>2</v>
      </c>
      <c r="AE29" s="127">
        <v>2</v>
      </c>
      <c r="AF29" s="127">
        <v>2</v>
      </c>
      <c r="AG29" s="127">
        <v>2</v>
      </c>
      <c r="AH29" s="127">
        <v>2</v>
      </c>
      <c r="AI29" s="127">
        <v>2</v>
      </c>
      <c r="AJ29" s="127">
        <v>2</v>
      </c>
      <c r="AK29" s="127">
        <v>2</v>
      </c>
      <c r="AL29" s="127">
        <v>2</v>
      </c>
      <c r="AM29" s="127">
        <v>2</v>
      </c>
      <c r="AN29" s="127">
        <v>2</v>
      </c>
      <c r="AO29" s="127">
        <v>2</v>
      </c>
      <c r="AP29" s="127">
        <v>2</v>
      </c>
      <c r="AQ29" s="128">
        <v>2</v>
      </c>
      <c r="AR29" s="129"/>
      <c r="AS29" s="130">
        <v>12</v>
      </c>
      <c r="AT29" s="131">
        <v>24</v>
      </c>
      <c r="AU29" s="132"/>
      <c r="AV29" s="200">
        <f>SUM(W29:AT29)</f>
        <v>78</v>
      </c>
      <c r="AW29" s="150"/>
      <c r="AX29" s="82"/>
      <c r="AY29" s="82"/>
      <c r="AZ29" s="82"/>
      <c r="BA29" s="82"/>
      <c r="BB29" s="85"/>
      <c r="BC29" s="86"/>
      <c r="BD29" s="87">
        <v>110</v>
      </c>
    </row>
    <row r="30" spans="2:56 16368:16368" ht="37.5" customHeight="1" x14ac:dyDescent="0.3">
      <c r="B30" s="133" t="s">
        <v>180</v>
      </c>
      <c r="C30" s="134"/>
      <c r="D30" s="135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7"/>
      <c r="P30" s="136"/>
      <c r="Q30" s="136"/>
      <c r="R30" s="136"/>
      <c r="S30" s="137"/>
      <c r="T30" s="191"/>
      <c r="U30" s="156"/>
      <c r="V30" s="157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8"/>
      <c r="AO30" s="136"/>
      <c r="AP30" s="138"/>
      <c r="AQ30" s="136"/>
      <c r="AR30" s="138"/>
      <c r="AS30" s="138">
        <v>6</v>
      </c>
      <c r="AT30" s="139">
        <v>12</v>
      </c>
      <c r="AU30" s="197"/>
      <c r="AV30" s="201">
        <v>18</v>
      </c>
      <c r="AW30" s="157"/>
      <c r="AX30" s="91"/>
      <c r="AY30" s="91"/>
      <c r="AZ30" s="91"/>
      <c r="BA30" s="91"/>
      <c r="BB30" s="95"/>
      <c r="BC30" s="96"/>
      <c r="BD30" s="215">
        <v>18</v>
      </c>
    </row>
    <row r="31" spans="2:56 16368:16368" ht="37.5" customHeight="1" thickBot="1" x14ac:dyDescent="0.35">
      <c r="B31" s="413" t="s">
        <v>181</v>
      </c>
      <c r="C31" s="414"/>
      <c r="D31" s="220">
        <f t="shared" ref="D31:U31" si="3">D29+D28+D27+D25+D24+D23+D22+D21+D20+D19+D18+D17+D12+D11+D10+D9+D7</f>
        <v>36</v>
      </c>
      <c r="E31" s="219">
        <f t="shared" si="3"/>
        <v>36</v>
      </c>
      <c r="F31" s="219">
        <f t="shared" si="3"/>
        <v>36</v>
      </c>
      <c r="G31" s="219">
        <f t="shared" si="3"/>
        <v>36</v>
      </c>
      <c r="H31" s="219">
        <f t="shared" si="3"/>
        <v>36</v>
      </c>
      <c r="I31" s="219">
        <f t="shared" si="3"/>
        <v>36</v>
      </c>
      <c r="J31" s="219">
        <f t="shared" si="3"/>
        <v>36</v>
      </c>
      <c r="K31" s="219">
        <f t="shared" si="3"/>
        <v>36</v>
      </c>
      <c r="L31" s="219">
        <f t="shared" si="3"/>
        <v>36</v>
      </c>
      <c r="M31" s="219">
        <f t="shared" si="3"/>
        <v>36</v>
      </c>
      <c r="N31" s="219">
        <f t="shared" si="3"/>
        <v>36</v>
      </c>
      <c r="O31" s="219">
        <f t="shared" si="3"/>
        <v>36</v>
      </c>
      <c r="P31" s="219">
        <f t="shared" si="3"/>
        <v>36</v>
      </c>
      <c r="Q31" s="219">
        <f t="shared" si="3"/>
        <v>36</v>
      </c>
      <c r="R31" s="219">
        <f t="shared" si="3"/>
        <v>36</v>
      </c>
      <c r="S31" s="219">
        <f t="shared" si="3"/>
        <v>36</v>
      </c>
      <c r="T31" s="221">
        <f t="shared" si="3"/>
        <v>36</v>
      </c>
      <c r="U31" s="145">
        <f t="shared" si="3"/>
        <v>612</v>
      </c>
      <c r="V31" s="192"/>
      <c r="W31" s="141">
        <f t="shared" ref="W31:AT31" si="4">W30+W29+W28+W27+W25+W24+W23+W22+W21+W20+W19+W18+W17+W12+W11+W10+W9+W7</f>
        <v>36</v>
      </c>
      <c r="X31" s="141">
        <f t="shared" si="4"/>
        <v>36</v>
      </c>
      <c r="Y31" s="141">
        <f t="shared" si="4"/>
        <v>36</v>
      </c>
      <c r="Z31" s="141">
        <f t="shared" si="4"/>
        <v>36</v>
      </c>
      <c r="AA31" s="141">
        <f t="shared" si="4"/>
        <v>36</v>
      </c>
      <c r="AB31" s="141">
        <f t="shared" si="4"/>
        <v>36</v>
      </c>
      <c r="AC31" s="141">
        <f t="shared" si="4"/>
        <v>36</v>
      </c>
      <c r="AD31" s="141">
        <f t="shared" si="4"/>
        <v>36</v>
      </c>
      <c r="AE31" s="141">
        <f t="shared" si="4"/>
        <v>36</v>
      </c>
      <c r="AF31" s="141">
        <f t="shared" si="4"/>
        <v>36</v>
      </c>
      <c r="AG31" s="141">
        <f t="shared" si="4"/>
        <v>36</v>
      </c>
      <c r="AH31" s="141">
        <f t="shared" si="4"/>
        <v>36</v>
      </c>
      <c r="AI31" s="141">
        <f t="shared" si="4"/>
        <v>36</v>
      </c>
      <c r="AJ31" s="141">
        <f t="shared" si="4"/>
        <v>36</v>
      </c>
      <c r="AK31" s="141">
        <f t="shared" si="4"/>
        <v>36</v>
      </c>
      <c r="AL31" s="141">
        <f t="shared" si="4"/>
        <v>36</v>
      </c>
      <c r="AM31" s="141">
        <f t="shared" si="4"/>
        <v>36</v>
      </c>
      <c r="AN31" s="141">
        <f t="shared" si="4"/>
        <v>36</v>
      </c>
      <c r="AO31" s="141">
        <f t="shared" si="4"/>
        <v>36</v>
      </c>
      <c r="AP31" s="141">
        <f t="shared" si="4"/>
        <v>36</v>
      </c>
      <c r="AQ31" s="141">
        <f t="shared" si="4"/>
        <v>36</v>
      </c>
      <c r="AR31" s="141">
        <f t="shared" si="4"/>
        <v>36</v>
      </c>
      <c r="AS31" s="141">
        <f t="shared" si="4"/>
        <v>36</v>
      </c>
      <c r="AT31" s="141">
        <f t="shared" si="4"/>
        <v>36</v>
      </c>
      <c r="AU31" s="142">
        <v>0</v>
      </c>
      <c r="AV31" s="189">
        <v>864</v>
      </c>
      <c r="AW31" s="199"/>
      <c r="AX31" s="140"/>
      <c r="AY31" s="140"/>
      <c r="AZ31" s="140"/>
      <c r="BA31" s="140"/>
      <c r="BB31" s="143"/>
      <c r="BC31" s="144"/>
      <c r="BD31" s="145">
        <v>1476</v>
      </c>
    </row>
    <row r="34" spans="2:56" s="229" customFormat="1" ht="19.5" customHeight="1" x14ac:dyDescent="0.3">
      <c r="B34" s="228"/>
      <c r="C34" s="240"/>
      <c r="D34" s="227"/>
      <c r="E34" s="227"/>
      <c r="F34" s="227"/>
      <c r="G34" s="227"/>
      <c r="H34" s="227"/>
      <c r="I34" s="227"/>
      <c r="J34" s="227"/>
      <c r="K34" s="227"/>
      <c r="L34" s="227"/>
      <c r="M34" s="230"/>
      <c r="N34" s="227"/>
      <c r="O34" s="227" t="s">
        <v>182</v>
      </c>
      <c r="P34" s="227"/>
      <c r="Q34" s="227"/>
      <c r="R34" s="227"/>
      <c r="S34" s="227"/>
      <c r="T34" s="227"/>
      <c r="U34" s="227"/>
      <c r="V34" s="227"/>
      <c r="W34" s="227"/>
      <c r="X34" s="227"/>
      <c r="Y34" s="234"/>
      <c r="Z34" s="227"/>
      <c r="AA34" s="227"/>
      <c r="AB34" s="227" t="s">
        <v>183</v>
      </c>
      <c r="AC34" s="227"/>
      <c r="AD34" s="227"/>
      <c r="AE34" s="227"/>
      <c r="AF34" s="337"/>
      <c r="AG34" s="233"/>
      <c r="AH34" s="233" t="s">
        <v>184</v>
      </c>
      <c r="AI34" s="233"/>
      <c r="AJ34" s="233"/>
      <c r="AK34" s="233"/>
      <c r="AL34" s="233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47"/>
      <c r="BD34" s="248"/>
    </row>
    <row r="35" spans="2:56" s="229" customFormat="1" ht="16.5" customHeight="1" x14ac:dyDescent="0.3">
      <c r="B35" s="228"/>
      <c r="C35" s="240"/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  <c r="BD35" s="228"/>
    </row>
    <row r="36" spans="2:56" s="229" customFormat="1" ht="16.5" customHeight="1" x14ac:dyDescent="0.3">
      <c r="B36" s="228"/>
      <c r="C36" s="240"/>
      <c r="D36" s="227"/>
      <c r="E36" s="227"/>
      <c r="F36" s="421"/>
      <c r="G36" s="422"/>
      <c r="H36" s="422"/>
      <c r="I36" s="422"/>
      <c r="J36" s="422"/>
      <c r="K36" s="422"/>
      <c r="L36" s="227"/>
      <c r="M36" s="231"/>
      <c r="N36" s="227"/>
      <c r="O36" s="228" t="s">
        <v>185</v>
      </c>
      <c r="P36" s="228"/>
      <c r="Q36" s="228"/>
      <c r="R36" s="228"/>
      <c r="S36" s="228"/>
      <c r="T36" s="228"/>
      <c r="U36" s="228"/>
      <c r="V36" s="228"/>
      <c r="W36" s="227"/>
      <c r="X36" s="227"/>
      <c r="Y36" s="232"/>
      <c r="Z36" s="227"/>
      <c r="AA36" s="421" t="s">
        <v>98</v>
      </c>
      <c r="AB36" s="422"/>
      <c r="AC36" s="422"/>
      <c r="AD36" s="422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  <c r="BD36" s="228"/>
    </row>
    <row r="37" spans="2:56" s="229" customFormat="1" x14ac:dyDescent="0.3">
      <c r="B37" s="228"/>
      <c r="C37" s="240"/>
      <c r="D37" s="227"/>
      <c r="E37" s="227"/>
      <c r="F37" s="421"/>
      <c r="G37" s="422"/>
      <c r="H37" s="422"/>
      <c r="I37" s="422"/>
      <c r="J37" s="422"/>
      <c r="K37" s="422"/>
      <c r="L37" s="227"/>
      <c r="M37" s="227"/>
      <c r="N37" s="227"/>
      <c r="O37" s="228"/>
      <c r="P37" s="228"/>
      <c r="Q37" s="228"/>
      <c r="R37" s="228"/>
      <c r="S37" s="228"/>
      <c r="T37" s="228"/>
      <c r="U37" s="228"/>
      <c r="V37" s="228"/>
      <c r="W37" s="227"/>
      <c r="X37" s="227"/>
      <c r="Y37" s="227"/>
      <c r="Z37" s="227"/>
      <c r="AA37" s="421"/>
      <c r="AB37" s="422"/>
      <c r="AC37" s="422"/>
      <c r="AD37" s="422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7"/>
      <c r="BA37" s="227"/>
      <c r="BB37" s="227"/>
      <c r="BC37" s="227"/>
      <c r="BD37" s="228"/>
    </row>
    <row r="46" spans="2:56" ht="15.75" customHeight="1" x14ac:dyDescent="0.3"/>
    <row r="51" ht="17.25" customHeight="1" x14ac:dyDescent="0.3"/>
  </sheetData>
  <mergeCells count="77">
    <mergeCell ref="B1:BD1"/>
    <mergeCell ref="F36:K36"/>
    <mergeCell ref="AK3:AK4"/>
    <mergeCell ref="AU9:AU10"/>
    <mergeCell ref="AW3:AW4"/>
    <mergeCell ref="BA3:BA4"/>
    <mergeCell ref="BC3:BC4"/>
    <mergeCell ref="W3:W4"/>
    <mergeCell ref="AU2:AU4"/>
    <mergeCell ref="D5:BC5"/>
    <mergeCell ref="AI2:AK2"/>
    <mergeCell ref="AA3:AA4"/>
    <mergeCell ref="M2:P2"/>
    <mergeCell ref="AM3:AM4"/>
    <mergeCell ref="B2:B6"/>
    <mergeCell ref="AA36:AD36"/>
    <mergeCell ref="BD2:BD6"/>
    <mergeCell ref="AD2:AG2"/>
    <mergeCell ref="AT3:AT4"/>
    <mergeCell ref="AV3:AV4"/>
    <mergeCell ref="AV2:AX2"/>
    <mergeCell ref="AN3:AN4"/>
    <mergeCell ref="AP3:AP4"/>
    <mergeCell ref="AR3:AR4"/>
    <mergeCell ref="BB3:BB4"/>
    <mergeCell ref="AU19:AU20"/>
    <mergeCell ref="M3:M4"/>
    <mergeCell ref="AM2:AP2"/>
    <mergeCell ref="R2:T2"/>
    <mergeCell ref="P3:P4"/>
    <mergeCell ref="R3:R4"/>
    <mergeCell ref="AB3:AB4"/>
    <mergeCell ref="AD3:AD4"/>
    <mergeCell ref="AF3:AF4"/>
    <mergeCell ref="Z2:AC2"/>
    <mergeCell ref="V3:V4"/>
    <mergeCell ref="AA37:AD37"/>
    <mergeCell ref="AI3:AI4"/>
    <mergeCell ref="AS3:AS4"/>
    <mergeCell ref="I2:K2"/>
    <mergeCell ref="O3:O4"/>
    <mergeCell ref="S3:S4"/>
    <mergeCell ref="AQ2:AQ4"/>
    <mergeCell ref="AJ3:AJ4"/>
    <mergeCell ref="L2:L4"/>
    <mergeCell ref="F37:K37"/>
    <mergeCell ref="T3:T4"/>
    <mergeCell ref="AL2:AL4"/>
    <mergeCell ref="K3:K4"/>
    <mergeCell ref="Y3:Y4"/>
    <mergeCell ref="AC3:AC4"/>
    <mergeCell ref="AE3:AE4"/>
    <mergeCell ref="AH2:AH4"/>
    <mergeCell ref="AZ2:BC2"/>
    <mergeCell ref="G3:G4"/>
    <mergeCell ref="I3:I4"/>
    <mergeCell ref="V2:Y2"/>
    <mergeCell ref="AR2:AT2"/>
    <mergeCell ref="U2:U4"/>
    <mergeCell ref="AG3:AG4"/>
    <mergeCell ref="AY2:AY4"/>
    <mergeCell ref="AX3:AX4"/>
    <mergeCell ref="AZ3:AZ4"/>
    <mergeCell ref="AO3:AO4"/>
    <mergeCell ref="Q2:Q4"/>
    <mergeCell ref="J3:J4"/>
    <mergeCell ref="D2:G2"/>
    <mergeCell ref="H2:H4"/>
    <mergeCell ref="N3:N4"/>
    <mergeCell ref="F3:F4"/>
    <mergeCell ref="X3:X4"/>
    <mergeCell ref="B31:C31"/>
    <mergeCell ref="Z3:Z4"/>
    <mergeCell ref="D3:D4"/>
    <mergeCell ref="B29:C29"/>
    <mergeCell ref="E3:E4"/>
    <mergeCell ref="C2:C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FC56"/>
  <sheetViews>
    <sheetView topLeftCell="A10" zoomScale="50" zoomScaleNormal="50" workbookViewId="0">
      <selection activeCell="C15" sqref="C15"/>
    </sheetView>
  </sheetViews>
  <sheetFormatPr defaultRowHeight="15.6" x14ac:dyDescent="0.3"/>
  <cols>
    <col min="1" max="1" width="2.5546875" style="229" customWidth="1"/>
    <col min="2" max="2" width="19.33203125" style="228" customWidth="1"/>
    <col min="3" max="3" width="77.5546875" style="240" customWidth="1"/>
    <col min="4" max="55" width="6.88671875" style="229" customWidth="1"/>
    <col min="56" max="56" width="6.88671875" style="228" customWidth="1"/>
    <col min="57" max="58" width="6.6640625" style="229" customWidth="1"/>
    <col min="59" max="254" width="9.109375" style="229" customWidth="1"/>
    <col min="255" max="255" width="5.88671875" style="229" customWidth="1"/>
    <col min="256" max="256" width="9.109375" style="229" customWidth="1"/>
    <col min="257" max="257" width="27.6640625" style="229" customWidth="1"/>
    <col min="258" max="258" width="9.109375" style="229" customWidth="1"/>
    <col min="259" max="275" width="3.88671875" style="229" customWidth="1"/>
    <col min="276" max="276" width="5.109375" style="229" customWidth="1"/>
    <col min="277" max="277" width="5" style="229" customWidth="1"/>
    <col min="278" max="278" width="4.5546875" style="229" customWidth="1"/>
    <col min="279" max="286" width="3.88671875" style="229" customWidth="1"/>
    <col min="287" max="287" width="3.5546875" style="229" customWidth="1"/>
    <col min="288" max="301" width="3.88671875" style="229" customWidth="1"/>
    <col min="302" max="302" width="5.44140625" style="229" customWidth="1"/>
    <col min="303" max="303" width="3.88671875" style="229" customWidth="1"/>
    <col min="304" max="304" width="4.6640625" style="229" customWidth="1"/>
    <col min="305" max="310" width="3.88671875" style="229" customWidth="1"/>
    <col min="311" max="311" width="8.88671875" style="229" customWidth="1"/>
    <col min="312" max="312" width="7.88671875" style="229" customWidth="1"/>
    <col min="313" max="510" width="9.109375" style="229" customWidth="1"/>
    <col min="511" max="511" width="5.88671875" style="229" customWidth="1"/>
    <col min="512" max="512" width="9.109375" style="229" customWidth="1"/>
    <col min="513" max="513" width="27.6640625" style="229" customWidth="1"/>
    <col min="514" max="514" width="9.109375" style="229" customWidth="1"/>
    <col min="515" max="531" width="3.88671875" style="229" customWidth="1"/>
    <col min="532" max="532" width="5.109375" style="229" customWidth="1"/>
    <col min="533" max="533" width="5" style="229" customWidth="1"/>
    <col min="534" max="534" width="4.5546875" style="229" customWidth="1"/>
    <col min="535" max="542" width="3.88671875" style="229" customWidth="1"/>
    <col min="543" max="543" width="3.5546875" style="229" customWidth="1"/>
    <col min="544" max="557" width="3.88671875" style="229" customWidth="1"/>
    <col min="558" max="558" width="5.44140625" style="229" customWidth="1"/>
    <col min="559" max="559" width="3.88671875" style="229" customWidth="1"/>
    <col min="560" max="560" width="4.6640625" style="229" customWidth="1"/>
    <col min="561" max="566" width="3.88671875" style="229" customWidth="1"/>
    <col min="567" max="567" width="8.88671875" style="229" customWidth="1"/>
    <col min="568" max="568" width="7.88671875" style="229" customWidth="1"/>
    <col min="569" max="766" width="9.109375" style="229" customWidth="1"/>
    <col min="767" max="767" width="5.88671875" style="229" customWidth="1"/>
    <col min="768" max="768" width="9.109375" style="229" customWidth="1"/>
    <col min="769" max="769" width="27.6640625" style="229" customWidth="1"/>
    <col min="770" max="770" width="9.109375" style="229" customWidth="1"/>
    <col min="771" max="787" width="3.88671875" style="229" customWidth="1"/>
    <col min="788" max="788" width="5.109375" style="229" customWidth="1"/>
    <col min="789" max="789" width="5" style="229" customWidth="1"/>
    <col min="790" max="790" width="4.5546875" style="229" customWidth="1"/>
    <col min="791" max="798" width="3.88671875" style="229" customWidth="1"/>
    <col min="799" max="799" width="3.5546875" style="229" customWidth="1"/>
    <col min="800" max="813" width="3.88671875" style="229" customWidth="1"/>
    <col min="814" max="814" width="5.44140625" style="229" customWidth="1"/>
    <col min="815" max="815" width="3.88671875" style="229" customWidth="1"/>
    <col min="816" max="816" width="4.6640625" style="229" customWidth="1"/>
    <col min="817" max="822" width="3.88671875" style="229" customWidth="1"/>
    <col min="823" max="823" width="8.88671875" style="229" customWidth="1"/>
    <col min="824" max="824" width="7.88671875" style="229" customWidth="1"/>
    <col min="825" max="1022" width="9.109375" style="229" customWidth="1"/>
    <col min="1023" max="1023" width="5.88671875" style="229" customWidth="1"/>
    <col min="1024" max="1024" width="9.109375" style="229" customWidth="1"/>
    <col min="1025" max="1025" width="27.6640625" style="229" customWidth="1"/>
    <col min="1026" max="1026" width="9.109375" style="229" customWidth="1"/>
    <col min="1027" max="1043" width="3.88671875" style="229" customWidth="1"/>
    <col min="1044" max="1044" width="5.109375" style="229" customWidth="1"/>
    <col min="1045" max="1045" width="5" style="229" customWidth="1"/>
    <col min="1046" max="1046" width="4.5546875" style="229" customWidth="1"/>
    <col min="1047" max="1054" width="3.88671875" style="229" customWidth="1"/>
    <col min="1055" max="1055" width="3.5546875" style="229" customWidth="1"/>
    <col min="1056" max="1069" width="3.88671875" style="229" customWidth="1"/>
    <col min="1070" max="1070" width="5.44140625" style="229" customWidth="1"/>
    <col min="1071" max="1071" width="3.88671875" style="229" customWidth="1"/>
    <col min="1072" max="1072" width="4.6640625" style="229" customWidth="1"/>
    <col min="1073" max="1078" width="3.88671875" style="229" customWidth="1"/>
    <col min="1079" max="1079" width="8.88671875" style="229" customWidth="1"/>
    <col min="1080" max="1080" width="7.88671875" style="229" customWidth="1"/>
    <col min="1081" max="1278" width="9.109375" style="229" customWidth="1"/>
    <col min="1279" max="1279" width="5.88671875" style="229" customWidth="1"/>
    <col min="1280" max="1280" width="9.109375" style="229" customWidth="1"/>
    <col min="1281" max="1281" width="27.6640625" style="229" customWidth="1"/>
    <col min="1282" max="1282" width="9.109375" style="229" customWidth="1"/>
    <col min="1283" max="1299" width="3.88671875" style="229" customWidth="1"/>
    <col min="1300" max="1300" width="5.109375" style="229" customWidth="1"/>
    <col min="1301" max="1301" width="5" style="229" customWidth="1"/>
    <col min="1302" max="1302" width="4.5546875" style="229" customWidth="1"/>
    <col min="1303" max="1310" width="3.88671875" style="229" customWidth="1"/>
    <col min="1311" max="1311" width="3.5546875" style="229" customWidth="1"/>
    <col min="1312" max="1325" width="3.88671875" style="229" customWidth="1"/>
    <col min="1326" max="1326" width="5.44140625" style="229" customWidth="1"/>
    <col min="1327" max="1327" width="3.88671875" style="229" customWidth="1"/>
    <col min="1328" max="1328" width="4.6640625" style="229" customWidth="1"/>
    <col min="1329" max="1334" width="3.88671875" style="229" customWidth="1"/>
    <col min="1335" max="1335" width="8.88671875" style="229" customWidth="1"/>
    <col min="1336" max="1336" width="7.88671875" style="229" customWidth="1"/>
    <col min="1337" max="1534" width="9.109375" style="229" customWidth="1"/>
    <col min="1535" max="1535" width="5.88671875" style="229" customWidth="1"/>
    <col min="1536" max="1536" width="9.109375" style="229" customWidth="1"/>
    <col min="1537" max="1537" width="27.6640625" style="229" customWidth="1"/>
    <col min="1538" max="1538" width="9.109375" style="229" customWidth="1"/>
    <col min="1539" max="1555" width="3.88671875" style="229" customWidth="1"/>
    <col min="1556" max="1556" width="5.109375" style="229" customWidth="1"/>
    <col min="1557" max="1557" width="5" style="229" customWidth="1"/>
    <col min="1558" max="1558" width="4.5546875" style="229" customWidth="1"/>
    <col min="1559" max="1566" width="3.88671875" style="229" customWidth="1"/>
    <col min="1567" max="1567" width="3.5546875" style="229" customWidth="1"/>
    <col min="1568" max="1581" width="3.88671875" style="229" customWidth="1"/>
    <col min="1582" max="1582" width="5.44140625" style="229" customWidth="1"/>
    <col min="1583" max="1583" width="3.88671875" style="229" customWidth="1"/>
    <col min="1584" max="1584" width="4.6640625" style="229" customWidth="1"/>
    <col min="1585" max="1590" width="3.88671875" style="229" customWidth="1"/>
    <col min="1591" max="1591" width="8.88671875" style="229" customWidth="1"/>
    <col min="1592" max="1592" width="7.88671875" style="229" customWidth="1"/>
    <col min="1593" max="1790" width="9.109375" style="229" customWidth="1"/>
    <col min="1791" max="1791" width="5.88671875" style="229" customWidth="1"/>
    <col min="1792" max="1792" width="9.109375" style="229" customWidth="1"/>
    <col min="1793" max="1793" width="27.6640625" style="229" customWidth="1"/>
    <col min="1794" max="1794" width="9.109375" style="229" customWidth="1"/>
    <col min="1795" max="1811" width="3.88671875" style="229" customWidth="1"/>
    <col min="1812" max="1812" width="5.109375" style="229" customWidth="1"/>
    <col min="1813" max="1813" width="5" style="229" customWidth="1"/>
    <col min="1814" max="1814" width="4.5546875" style="229" customWidth="1"/>
    <col min="1815" max="1822" width="3.88671875" style="229" customWidth="1"/>
    <col min="1823" max="1823" width="3.5546875" style="229" customWidth="1"/>
    <col min="1824" max="1837" width="3.88671875" style="229" customWidth="1"/>
    <col min="1838" max="1838" width="5.44140625" style="229" customWidth="1"/>
    <col min="1839" max="1839" width="3.88671875" style="229" customWidth="1"/>
    <col min="1840" max="1840" width="4.6640625" style="229" customWidth="1"/>
    <col min="1841" max="1846" width="3.88671875" style="229" customWidth="1"/>
    <col min="1847" max="1847" width="8.88671875" style="229" customWidth="1"/>
    <col min="1848" max="1848" width="7.88671875" style="229" customWidth="1"/>
    <col min="1849" max="2046" width="9.109375" style="229" customWidth="1"/>
    <col min="2047" max="2047" width="5.88671875" style="229" customWidth="1"/>
    <col min="2048" max="2048" width="9.109375" style="229" customWidth="1"/>
    <col min="2049" max="2049" width="27.6640625" style="229" customWidth="1"/>
    <col min="2050" max="2050" width="9.109375" style="229" customWidth="1"/>
    <col min="2051" max="2067" width="3.88671875" style="229" customWidth="1"/>
    <col min="2068" max="2068" width="5.109375" style="229" customWidth="1"/>
    <col min="2069" max="2069" width="5" style="229" customWidth="1"/>
    <col min="2070" max="2070" width="4.5546875" style="229" customWidth="1"/>
    <col min="2071" max="2078" width="3.88671875" style="229" customWidth="1"/>
    <col min="2079" max="2079" width="3.5546875" style="229" customWidth="1"/>
    <col min="2080" max="2093" width="3.88671875" style="229" customWidth="1"/>
    <col min="2094" max="2094" width="5.44140625" style="229" customWidth="1"/>
    <col min="2095" max="2095" width="3.88671875" style="229" customWidth="1"/>
    <col min="2096" max="2096" width="4.6640625" style="229" customWidth="1"/>
    <col min="2097" max="2102" width="3.88671875" style="229" customWidth="1"/>
    <col min="2103" max="2103" width="8.88671875" style="229" customWidth="1"/>
    <col min="2104" max="2104" width="7.88671875" style="229" customWidth="1"/>
    <col min="2105" max="2302" width="9.109375" style="229" customWidth="1"/>
    <col min="2303" max="2303" width="5.88671875" style="229" customWidth="1"/>
    <col min="2304" max="2304" width="9.109375" style="229" customWidth="1"/>
    <col min="2305" max="2305" width="27.6640625" style="229" customWidth="1"/>
    <col min="2306" max="2306" width="9.109375" style="229" customWidth="1"/>
    <col min="2307" max="2323" width="3.88671875" style="229" customWidth="1"/>
    <col min="2324" max="2324" width="5.109375" style="229" customWidth="1"/>
    <col min="2325" max="2325" width="5" style="229" customWidth="1"/>
    <col min="2326" max="2326" width="4.5546875" style="229" customWidth="1"/>
    <col min="2327" max="2334" width="3.88671875" style="229" customWidth="1"/>
    <col min="2335" max="2335" width="3.5546875" style="229" customWidth="1"/>
    <col min="2336" max="2349" width="3.88671875" style="229" customWidth="1"/>
    <col min="2350" max="2350" width="5.44140625" style="229" customWidth="1"/>
    <col min="2351" max="2351" width="3.88671875" style="229" customWidth="1"/>
    <col min="2352" max="2352" width="4.6640625" style="229" customWidth="1"/>
    <col min="2353" max="2358" width="3.88671875" style="229" customWidth="1"/>
    <col min="2359" max="2359" width="8.88671875" style="229" customWidth="1"/>
    <col min="2360" max="2360" width="7.88671875" style="229" customWidth="1"/>
    <col min="2361" max="2558" width="9.109375" style="229" customWidth="1"/>
    <col min="2559" max="2559" width="5.88671875" style="229" customWidth="1"/>
    <col min="2560" max="2560" width="9.109375" style="229" customWidth="1"/>
    <col min="2561" max="2561" width="27.6640625" style="229" customWidth="1"/>
    <col min="2562" max="2562" width="9.109375" style="229" customWidth="1"/>
    <col min="2563" max="2579" width="3.88671875" style="229" customWidth="1"/>
    <col min="2580" max="2580" width="5.109375" style="229" customWidth="1"/>
    <col min="2581" max="2581" width="5" style="229" customWidth="1"/>
    <col min="2582" max="2582" width="4.5546875" style="229" customWidth="1"/>
    <col min="2583" max="2590" width="3.88671875" style="229" customWidth="1"/>
    <col min="2591" max="2591" width="3.5546875" style="229" customWidth="1"/>
    <col min="2592" max="2605" width="3.88671875" style="229" customWidth="1"/>
    <col min="2606" max="2606" width="5.44140625" style="229" customWidth="1"/>
    <col min="2607" max="2607" width="3.88671875" style="229" customWidth="1"/>
    <col min="2608" max="2608" width="4.6640625" style="229" customWidth="1"/>
    <col min="2609" max="2614" width="3.88671875" style="229" customWidth="1"/>
    <col min="2615" max="2615" width="8.88671875" style="229" customWidth="1"/>
    <col min="2616" max="2616" width="7.88671875" style="229" customWidth="1"/>
    <col min="2617" max="2814" width="9.109375" style="229" customWidth="1"/>
    <col min="2815" max="2815" width="5.88671875" style="229" customWidth="1"/>
    <col min="2816" max="2816" width="9.109375" style="229" customWidth="1"/>
    <col min="2817" max="2817" width="27.6640625" style="229" customWidth="1"/>
    <col min="2818" max="2818" width="9.109375" style="229" customWidth="1"/>
    <col min="2819" max="2835" width="3.88671875" style="229" customWidth="1"/>
    <col min="2836" max="2836" width="5.109375" style="229" customWidth="1"/>
    <col min="2837" max="2837" width="5" style="229" customWidth="1"/>
    <col min="2838" max="2838" width="4.5546875" style="229" customWidth="1"/>
    <col min="2839" max="2846" width="3.88671875" style="229" customWidth="1"/>
    <col min="2847" max="2847" width="3.5546875" style="229" customWidth="1"/>
    <col min="2848" max="2861" width="3.88671875" style="229" customWidth="1"/>
    <col min="2862" max="2862" width="5.44140625" style="229" customWidth="1"/>
    <col min="2863" max="2863" width="3.88671875" style="229" customWidth="1"/>
    <col min="2864" max="2864" width="4.6640625" style="229" customWidth="1"/>
    <col min="2865" max="2870" width="3.88671875" style="229" customWidth="1"/>
    <col min="2871" max="2871" width="8.88671875" style="229" customWidth="1"/>
    <col min="2872" max="2872" width="7.88671875" style="229" customWidth="1"/>
    <col min="2873" max="3070" width="9.109375" style="229" customWidth="1"/>
    <col min="3071" max="3071" width="5.88671875" style="229" customWidth="1"/>
    <col min="3072" max="3072" width="9.109375" style="229" customWidth="1"/>
    <col min="3073" max="3073" width="27.6640625" style="229" customWidth="1"/>
    <col min="3074" max="3074" width="9.109375" style="229" customWidth="1"/>
    <col min="3075" max="3091" width="3.88671875" style="229" customWidth="1"/>
    <col min="3092" max="3092" width="5.109375" style="229" customWidth="1"/>
    <col min="3093" max="3093" width="5" style="229" customWidth="1"/>
    <col min="3094" max="3094" width="4.5546875" style="229" customWidth="1"/>
    <col min="3095" max="3102" width="3.88671875" style="229" customWidth="1"/>
    <col min="3103" max="3103" width="3.5546875" style="229" customWidth="1"/>
    <col min="3104" max="3117" width="3.88671875" style="229" customWidth="1"/>
    <col min="3118" max="3118" width="5.44140625" style="229" customWidth="1"/>
    <col min="3119" max="3119" width="3.88671875" style="229" customWidth="1"/>
    <col min="3120" max="3120" width="4.6640625" style="229" customWidth="1"/>
    <col min="3121" max="3126" width="3.88671875" style="229" customWidth="1"/>
    <col min="3127" max="3127" width="8.88671875" style="229" customWidth="1"/>
    <col min="3128" max="3128" width="7.88671875" style="229" customWidth="1"/>
    <col min="3129" max="3326" width="9.109375" style="229" customWidth="1"/>
    <col min="3327" max="3327" width="5.88671875" style="229" customWidth="1"/>
    <col min="3328" max="3328" width="9.109375" style="229" customWidth="1"/>
    <col min="3329" max="3329" width="27.6640625" style="229" customWidth="1"/>
    <col min="3330" max="3330" width="9.109375" style="229" customWidth="1"/>
    <col min="3331" max="3347" width="3.88671875" style="229" customWidth="1"/>
    <col min="3348" max="3348" width="5.109375" style="229" customWidth="1"/>
    <col min="3349" max="3349" width="5" style="229" customWidth="1"/>
    <col min="3350" max="3350" width="4.5546875" style="229" customWidth="1"/>
    <col min="3351" max="3358" width="3.88671875" style="229" customWidth="1"/>
    <col min="3359" max="3359" width="3.5546875" style="229" customWidth="1"/>
    <col min="3360" max="3373" width="3.88671875" style="229" customWidth="1"/>
    <col min="3374" max="3374" width="5.44140625" style="229" customWidth="1"/>
    <col min="3375" max="3375" width="3.88671875" style="229" customWidth="1"/>
    <col min="3376" max="3376" width="4.6640625" style="229" customWidth="1"/>
    <col min="3377" max="3382" width="3.88671875" style="229" customWidth="1"/>
    <col min="3383" max="3383" width="8.88671875" style="229" customWidth="1"/>
    <col min="3384" max="3384" width="7.88671875" style="229" customWidth="1"/>
    <col min="3385" max="3582" width="9.109375" style="229" customWidth="1"/>
    <col min="3583" max="3583" width="5.88671875" style="229" customWidth="1"/>
    <col min="3584" max="3584" width="9.109375" style="229" customWidth="1"/>
    <col min="3585" max="3585" width="27.6640625" style="229" customWidth="1"/>
    <col min="3586" max="3586" width="9.109375" style="229" customWidth="1"/>
    <col min="3587" max="3603" width="3.88671875" style="229" customWidth="1"/>
    <col min="3604" max="3604" width="5.109375" style="229" customWidth="1"/>
    <col min="3605" max="3605" width="5" style="229" customWidth="1"/>
    <col min="3606" max="3606" width="4.5546875" style="229" customWidth="1"/>
    <col min="3607" max="3614" width="3.88671875" style="229" customWidth="1"/>
    <col min="3615" max="3615" width="3.5546875" style="229" customWidth="1"/>
    <col min="3616" max="3629" width="3.88671875" style="229" customWidth="1"/>
    <col min="3630" max="3630" width="5.44140625" style="229" customWidth="1"/>
    <col min="3631" max="3631" width="3.88671875" style="229" customWidth="1"/>
    <col min="3632" max="3632" width="4.6640625" style="229" customWidth="1"/>
    <col min="3633" max="3638" width="3.88671875" style="229" customWidth="1"/>
    <col min="3639" max="3639" width="8.88671875" style="229" customWidth="1"/>
    <col min="3640" max="3640" width="7.88671875" style="229" customWidth="1"/>
    <col min="3641" max="3838" width="9.109375" style="229" customWidth="1"/>
    <col min="3839" max="3839" width="5.88671875" style="229" customWidth="1"/>
    <col min="3840" max="3840" width="9.109375" style="229" customWidth="1"/>
    <col min="3841" max="3841" width="27.6640625" style="229" customWidth="1"/>
    <col min="3842" max="3842" width="9.109375" style="229" customWidth="1"/>
    <col min="3843" max="3859" width="3.88671875" style="229" customWidth="1"/>
    <col min="3860" max="3860" width="5.109375" style="229" customWidth="1"/>
    <col min="3861" max="3861" width="5" style="229" customWidth="1"/>
    <col min="3862" max="3862" width="4.5546875" style="229" customWidth="1"/>
    <col min="3863" max="3870" width="3.88671875" style="229" customWidth="1"/>
    <col min="3871" max="3871" width="3.5546875" style="229" customWidth="1"/>
    <col min="3872" max="3885" width="3.88671875" style="229" customWidth="1"/>
    <col min="3886" max="3886" width="5.44140625" style="229" customWidth="1"/>
    <col min="3887" max="3887" width="3.88671875" style="229" customWidth="1"/>
    <col min="3888" max="3888" width="4.6640625" style="229" customWidth="1"/>
    <col min="3889" max="3894" width="3.88671875" style="229" customWidth="1"/>
    <col min="3895" max="3895" width="8.88671875" style="229" customWidth="1"/>
    <col min="3896" max="3896" width="7.88671875" style="229" customWidth="1"/>
    <col min="3897" max="4094" width="9.109375" style="229" customWidth="1"/>
    <col min="4095" max="4095" width="5.88671875" style="229" customWidth="1"/>
    <col min="4096" max="4096" width="9.109375" style="229" customWidth="1"/>
    <col min="4097" max="4097" width="27.6640625" style="229" customWidth="1"/>
    <col min="4098" max="4098" width="9.109375" style="229" customWidth="1"/>
    <col min="4099" max="4115" width="3.88671875" style="229" customWidth="1"/>
    <col min="4116" max="4116" width="5.109375" style="229" customWidth="1"/>
    <col min="4117" max="4117" width="5" style="229" customWidth="1"/>
    <col min="4118" max="4118" width="4.5546875" style="229" customWidth="1"/>
    <col min="4119" max="4126" width="3.88671875" style="229" customWidth="1"/>
    <col min="4127" max="4127" width="3.5546875" style="229" customWidth="1"/>
    <col min="4128" max="4141" width="3.88671875" style="229" customWidth="1"/>
    <col min="4142" max="4142" width="5.44140625" style="229" customWidth="1"/>
    <col min="4143" max="4143" width="3.88671875" style="229" customWidth="1"/>
    <col min="4144" max="4144" width="4.6640625" style="229" customWidth="1"/>
    <col min="4145" max="4150" width="3.88671875" style="229" customWidth="1"/>
    <col min="4151" max="4151" width="8.88671875" style="229" customWidth="1"/>
    <col min="4152" max="4152" width="7.88671875" style="229" customWidth="1"/>
    <col min="4153" max="4350" width="9.109375" style="229" customWidth="1"/>
    <col min="4351" max="4351" width="5.88671875" style="229" customWidth="1"/>
    <col min="4352" max="4352" width="9.109375" style="229" customWidth="1"/>
    <col min="4353" max="4353" width="27.6640625" style="229" customWidth="1"/>
    <col min="4354" max="4354" width="9.109375" style="229" customWidth="1"/>
    <col min="4355" max="4371" width="3.88671875" style="229" customWidth="1"/>
    <col min="4372" max="4372" width="5.109375" style="229" customWidth="1"/>
    <col min="4373" max="4373" width="5" style="229" customWidth="1"/>
    <col min="4374" max="4374" width="4.5546875" style="229" customWidth="1"/>
    <col min="4375" max="4382" width="3.88671875" style="229" customWidth="1"/>
    <col min="4383" max="4383" width="3.5546875" style="229" customWidth="1"/>
    <col min="4384" max="4397" width="3.88671875" style="229" customWidth="1"/>
    <col min="4398" max="4398" width="5.44140625" style="229" customWidth="1"/>
    <col min="4399" max="4399" width="3.88671875" style="229" customWidth="1"/>
    <col min="4400" max="4400" width="4.6640625" style="229" customWidth="1"/>
    <col min="4401" max="4406" width="3.88671875" style="229" customWidth="1"/>
    <col min="4407" max="4407" width="8.88671875" style="229" customWidth="1"/>
    <col min="4408" max="4408" width="7.88671875" style="229" customWidth="1"/>
    <col min="4409" max="4606" width="9.109375" style="229" customWidth="1"/>
    <col min="4607" max="4607" width="5.88671875" style="229" customWidth="1"/>
    <col min="4608" max="4608" width="9.109375" style="229" customWidth="1"/>
    <col min="4609" max="4609" width="27.6640625" style="229" customWidth="1"/>
    <col min="4610" max="4610" width="9.109375" style="229" customWidth="1"/>
    <col min="4611" max="4627" width="3.88671875" style="229" customWidth="1"/>
    <col min="4628" max="4628" width="5.109375" style="229" customWidth="1"/>
    <col min="4629" max="4629" width="5" style="229" customWidth="1"/>
    <col min="4630" max="4630" width="4.5546875" style="229" customWidth="1"/>
    <col min="4631" max="4638" width="3.88671875" style="229" customWidth="1"/>
    <col min="4639" max="4639" width="3.5546875" style="229" customWidth="1"/>
    <col min="4640" max="4653" width="3.88671875" style="229" customWidth="1"/>
    <col min="4654" max="4654" width="5.44140625" style="229" customWidth="1"/>
    <col min="4655" max="4655" width="3.88671875" style="229" customWidth="1"/>
    <col min="4656" max="4656" width="4.6640625" style="229" customWidth="1"/>
    <col min="4657" max="4662" width="3.88671875" style="229" customWidth="1"/>
    <col min="4663" max="4663" width="8.88671875" style="229" customWidth="1"/>
    <col min="4664" max="4664" width="7.88671875" style="229" customWidth="1"/>
    <col min="4665" max="4862" width="9.109375" style="229" customWidth="1"/>
    <col min="4863" max="4863" width="5.88671875" style="229" customWidth="1"/>
    <col min="4864" max="4864" width="9.109375" style="229" customWidth="1"/>
    <col min="4865" max="4865" width="27.6640625" style="229" customWidth="1"/>
    <col min="4866" max="4866" width="9.109375" style="229" customWidth="1"/>
    <col min="4867" max="4883" width="3.88671875" style="229" customWidth="1"/>
    <col min="4884" max="4884" width="5.109375" style="229" customWidth="1"/>
    <col min="4885" max="4885" width="5" style="229" customWidth="1"/>
    <col min="4886" max="4886" width="4.5546875" style="229" customWidth="1"/>
    <col min="4887" max="4894" width="3.88671875" style="229" customWidth="1"/>
    <col min="4895" max="4895" width="3.5546875" style="229" customWidth="1"/>
    <col min="4896" max="4909" width="3.88671875" style="229" customWidth="1"/>
    <col min="4910" max="4910" width="5.44140625" style="229" customWidth="1"/>
    <col min="4911" max="4911" width="3.88671875" style="229" customWidth="1"/>
    <col min="4912" max="4912" width="4.6640625" style="229" customWidth="1"/>
    <col min="4913" max="4918" width="3.88671875" style="229" customWidth="1"/>
    <col min="4919" max="4919" width="8.88671875" style="229" customWidth="1"/>
    <col min="4920" max="4920" width="7.88671875" style="229" customWidth="1"/>
    <col min="4921" max="5118" width="9.109375" style="229" customWidth="1"/>
    <col min="5119" max="5119" width="5.88671875" style="229" customWidth="1"/>
    <col min="5120" max="5120" width="9.109375" style="229" customWidth="1"/>
    <col min="5121" max="5121" width="27.6640625" style="229" customWidth="1"/>
    <col min="5122" max="5122" width="9.109375" style="229" customWidth="1"/>
    <col min="5123" max="5139" width="3.88671875" style="229" customWidth="1"/>
    <col min="5140" max="5140" width="5.109375" style="229" customWidth="1"/>
    <col min="5141" max="5141" width="5" style="229" customWidth="1"/>
    <col min="5142" max="5142" width="4.5546875" style="229" customWidth="1"/>
    <col min="5143" max="5150" width="3.88671875" style="229" customWidth="1"/>
    <col min="5151" max="5151" width="3.5546875" style="229" customWidth="1"/>
    <col min="5152" max="5165" width="3.88671875" style="229" customWidth="1"/>
    <col min="5166" max="5166" width="5.44140625" style="229" customWidth="1"/>
    <col min="5167" max="5167" width="3.88671875" style="229" customWidth="1"/>
    <col min="5168" max="5168" width="4.6640625" style="229" customWidth="1"/>
    <col min="5169" max="5174" width="3.88671875" style="229" customWidth="1"/>
    <col min="5175" max="5175" width="8.88671875" style="229" customWidth="1"/>
    <col min="5176" max="5176" width="7.88671875" style="229" customWidth="1"/>
    <col min="5177" max="5374" width="9.109375" style="229" customWidth="1"/>
    <col min="5375" max="5375" width="5.88671875" style="229" customWidth="1"/>
    <col min="5376" max="5376" width="9.109375" style="229" customWidth="1"/>
    <col min="5377" max="5377" width="27.6640625" style="229" customWidth="1"/>
    <col min="5378" max="5378" width="9.109375" style="229" customWidth="1"/>
    <col min="5379" max="5395" width="3.88671875" style="229" customWidth="1"/>
    <col min="5396" max="5396" width="5.109375" style="229" customWidth="1"/>
    <col min="5397" max="5397" width="5" style="229" customWidth="1"/>
    <col min="5398" max="5398" width="4.5546875" style="229" customWidth="1"/>
    <col min="5399" max="5406" width="3.88671875" style="229" customWidth="1"/>
    <col min="5407" max="5407" width="3.5546875" style="229" customWidth="1"/>
    <col min="5408" max="5421" width="3.88671875" style="229" customWidth="1"/>
    <col min="5422" max="5422" width="5.44140625" style="229" customWidth="1"/>
    <col min="5423" max="5423" width="3.88671875" style="229" customWidth="1"/>
    <col min="5424" max="5424" width="4.6640625" style="229" customWidth="1"/>
    <col min="5425" max="5430" width="3.88671875" style="229" customWidth="1"/>
    <col min="5431" max="5431" width="8.88671875" style="229" customWidth="1"/>
    <col min="5432" max="5432" width="7.88671875" style="229" customWidth="1"/>
    <col min="5433" max="5630" width="9.109375" style="229" customWidth="1"/>
    <col min="5631" max="5631" width="5.88671875" style="229" customWidth="1"/>
    <col min="5632" max="5632" width="9.109375" style="229" customWidth="1"/>
    <col min="5633" max="5633" width="27.6640625" style="229" customWidth="1"/>
    <col min="5634" max="5634" width="9.109375" style="229" customWidth="1"/>
    <col min="5635" max="5651" width="3.88671875" style="229" customWidth="1"/>
    <col min="5652" max="5652" width="5.109375" style="229" customWidth="1"/>
    <col min="5653" max="5653" width="5" style="229" customWidth="1"/>
    <col min="5654" max="5654" width="4.5546875" style="229" customWidth="1"/>
    <col min="5655" max="5662" width="3.88671875" style="229" customWidth="1"/>
    <col min="5663" max="5663" width="3.5546875" style="229" customWidth="1"/>
    <col min="5664" max="5677" width="3.88671875" style="229" customWidth="1"/>
    <col min="5678" max="5678" width="5.44140625" style="229" customWidth="1"/>
    <col min="5679" max="5679" width="3.88671875" style="229" customWidth="1"/>
    <col min="5680" max="5680" width="4.6640625" style="229" customWidth="1"/>
    <col min="5681" max="5686" width="3.88671875" style="229" customWidth="1"/>
    <col min="5687" max="5687" width="8.88671875" style="229" customWidth="1"/>
    <col min="5688" max="5688" width="7.88671875" style="229" customWidth="1"/>
    <col min="5689" max="5886" width="9.109375" style="229" customWidth="1"/>
    <col min="5887" max="5887" width="5.88671875" style="229" customWidth="1"/>
    <col min="5888" max="5888" width="9.109375" style="229" customWidth="1"/>
    <col min="5889" max="5889" width="27.6640625" style="229" customWidth="1"/>
    <col min="5890" max="5890" width="9.109375" style="229" customWidth="1"/>
    <col min="5891" max="5907" width="3.88671875" style="229" customWidth="1"/>
    <col min="5908" max="5908" width="5.109375" style="229" customWidth="1"/>
    <col min="5909" max="5909" width="5" style="229" customWidth="1"/>
    <col min="5910" max="5910" width="4.5546875" style="229" customWidth="1"/>
    <col min="5911" max="5918" width="3.88671875" style="229" customWidth="1"/>
    <col min="5919" max="5919" width="3.5546875" style="229" customWidth="1"/>
    <col min="5920" max="5933" width="3.88671875" style="229" customWidth="1"/>
    <col min="5934" max="5934" width="5.44140625" style="229" customWidth="1"/>
    <col min="5935" max="5935" width="3.88671875" style="229" customWidth="1"/>
    <col min="5936" max="5936" width="4.6640625" style="229" customWidth="1"/>
    <col min="5937" max="5942" width="3.88671875" style="229" customWidth="1"/>
    <col min="5943" max="5943" width="8.88671875" style="229" customWidth="1"/>
    <col min="5944" max="5944" width="7.88671875" style="229" customWidth="1"/>
    <col min="5945" max="6142" width="9.109375" style="229" customWidth="1"/>
    <col min="6143" max="6143" width="5.88671875" style="229" customWidth="1"/>
    <col min="6144" max="6144" width="9.109375" style="229" customWidth="1"/>
    <col min="6145" max="6145" width="27.6640625" style="229" customWidth="1"/>
    <col min="6146" max="6146" width="9.109375" style="229" customWidth="1"/>
    <col min="6147" max="6163" width="3.88671875" style="229" customWidth="1"/>
    <col min="6164" max="6164" width="5.109375" style="229" customWidth="1"/>
    <col min="6165" max="6165" width="5" style="229" customWidth="1"/>
    <col min="6166" max="6166" width="4.5546875" style="229" customWidth="1"/>
    <col min="6167" max="6174" width="3.88671875" style="229" customWidth="1"/>
    <col min="6175" max="6175" width="3.5546875" style="229" customWidth="1"/>
    <col min="6176" max="6189" width="3.88671875" style="229" customWidth="1"/>
    <col min="6190" max="6190" width="5.44140625" style="229" customWidth="1"/>
    <col min="6191" max="6191" width="3.88671875" style="229" customWidth="1"/>
    <col min="6192" max="6192" width="4.6640625" style="229" customWidth="1"/>
    <col min="6193" max="6198" width="3.88671875" style="229" customWidth="1"/>
    <col min="6199" max="6199" width="8.88671875" style="229" customWidth="1"/>
    <col min="6200" max="6200" width="7.88671875" style="229" customWidth="1"/>
    <col min="6201" max="6398" width="9.109375" style="229" customWidth="1"/>
    <col min="6399" max="6399" width="5.88671875" style="229" customWidth="1"/>
    <col min="6400" max="6400" width="9.109375" style="229" customWidth="1"/>
    <col min="6401" max="6401" width="27.6640625" style="229" customWidth="1"/>
    <col min="6402" max="6402" width="9.109375" style="229" customWidth="1"/>
    <col min="6403" max="6419" width="3.88671875" style="229" customWidth="1"/>
    <col min="6420" max="6420" width="5.109375" style="229" customWidth="1"/>
    <col min="6421" max="6421" width="5" style="229" customWidth="1"/>
    <col min="6422" max="6422" width="4.5546875" style="229" customWidth="1"/>
    <col min="6423" max="6430" width="3.88671875" style="229" customWidth="1"/>
    <col min="6431" max="6431" width="3.5546875" style="229" customWidth="1"/>
    <col min="6432" max="6445" width="3.88671875" style="229" customWidth="1"/>
    <col min="6446" max="6446" width="5.44140625" style="229" customWidth="1"/>
    <col min="6447" max="6447" width="3.88671875" style="229" customWidth="1"/>
    <col min="6448" max="6448" width="4.6640625" style="229" customWidth="1"/>
    <col min="6449" max="6454" width="3.88671875" style="229" customWidth="1"/>
    <col min="6455" max="6455" width="8.88671875" style="229" customWidth="1"/>
    <col min="6456" max="6456" width="7.88671875" style="229" customWidth="1"/>
    <col min="6457" max="6654" width="9.109375" style="229" customWidth="1"/>
    <col min="6655" max="6655" width="5.88671875" style="229" customWidth="1"/>
    <col min="6656" max="6656" width="9.109375" style="229" customWidth="1"/>
    <col min="6657" max="6657" width="27.6640625" style="229" customWidth="1"/>
    <col min="6658" max="6658" width="9.109375" style="229" customWidth="1"/>
    <col min="6659" max="6675" width="3.88671875" style="229" customWidth="1"/>
    <col min="6676" max="6676" width="5.109375" style="229" customWidth="1"/>
    <col min="6677" max="6677" width="5" style="229" customWidth="1"/>
    <col min="6678" max="6678" width="4.5546875" style="229" customWidth="1"/>
    <col min="6679" max="6686" width="3.88671875" style="229" customWidth="1"/>
    <col min="6687" max="6687" width="3.5546875" style="229" customWidth="1"/>
    <col min="6688" max="6701" width="3.88671875" style="229" customWidth="1"/>
    <col min="6702" max="6702" width="5.44140625" style="229" customWidth="1"/>
    <col min="6703" max="6703" width="3.88671875" style="229" customWidth="1"/>
    <col min="6704" max="6704" width="4.6640625" style="229" customWidth="1"/>
    <col min="6705" max="6710" width="3.88671875" style="229" customWidth="1"/>
    <col min="6711" max="6711" width="8.88671875" style="229" customWidth="1"/>
    <col min="6712" max="6712" width="7.88671875" style="229" customWidth="1"/>
    <col min="6713" max="6910" width="9.109375" style="229" customWidth="1"/>
    <col min="6911" max="6911" width="5.88671875" style="229" customWidth="1"/>
    <col min="6912" max="6912" width="9.109375" style="229" customWidth="1"/>
    <col min="6913" max="6913" width="27.6640625" style="229" customWidth="1"/>
    <col min="6914" max="6914" width="9.109375" style="229" customWidth="1"/>
    <col min="6915" max="6931" width="3.88671875" style="229" customWidth="1"/>
    <col min="6932" max="6932" width="5.109375" style="229" customWidth="1"/>
    <col min="6933" max="6933" width="5" style="229" customWidth="1"/>
    <col min="6934" max="6934" width="4.5546875" style="229" customWidth="1"/>
    <col min="6935" max="6942" width="3.88671875" style="229" customWidth="1"/>
    <col min="6943" max="6943" width="3.5546875" style="229" customWidth="1"/>
    <col min="6944" max="6957" width="3.88671875" style="229" customWidth="1"/>
    <col min="6958" max="6958" width="5.44140625" style="229" customWidth="1"/>
    <col min="6959" max="6959" width="3.88671875" style="229" customWidth="1"/>
    <col min="6960" max="6960" width="4.6640625" style="229" customWidth="1"/>
    <col min="6961" max="6966" width="3.88671875" style="229" customWidth="1"/>
    <col min="6967" max="6967" width="8.88671875" style="229" customWidth="1"/>
    <col min="6968" max="6968" width="7.88671875" style="229" customWidth="1"/>
    <col min="6969" max="7166" width="9.109375" style="229" customWidth="1"/>
    <col min="7167" max="7167" width="5.88671875" style="229" customWidth="1"/>
    <col min="7168" max="7168" width="9.109375" style="229" customWidth="1"/>
    <col min="7169" max="7169" width="27.6640625" style="229" customWidth="1"/>
    <col min="7170" max="7170" width="9.109375" style="229" customWidth="1"/>
    <col min="7171" max="7187" width="3.88671875" style="229" customWidth="1"/>
    <col min="7188" max="7188" width="5.109375" style="229" customWidth="1"/>
    <col min="7189" max="7189" width="5" style="229" customWidth="1"/>
    <col min="7190" max="7190" width="4.5546875" style="229" customWidth="1"/>
    <col min="7191" max="7198" width="3.88671875" style="229" customWidth="1"/>
    <col min="7199" max="7199" width="3.5546875" style="229" customWidth="1"/>
    <col min="7200" max="7213" width="3.88671875" style="229" customWidth="1"/>
    <col min="7214" max="7214" width="5.44140625" style="229" customWidth="1"/>
    <col min="7215" max="7215" width="3.88671875" style="229" customWidth="1"/>
    <col min="7216" max="7216" width="4.6640625" style="229" customWidth="1"/>
    <col min="7217" max="7222" width="3.88671875" style="229" customWidth="1"/>
    <col min="7223" max="7223" width="8.88671875" style="229" customWidth="1"/>
    <col min="7224" max="7224" width="7.88671875" style="229" customWidth="1"/>
    <col min="7225" max="7422" width="9.109375" style="229" customWidth="1"/>
    <col min="7423" max="7423" width="5.88671875" style="229" customWidth="1"/>
    <col min="7424" max="7424" width="9.109375" style="229" customWidth="1"/>
    <col min="7425" max="7425" width="27.6640625" style="229" customWidth="1"/>
    <col min="7426" max="7426" width="9.109375" style="229" customWidth="1"/>
    <col min="7427" max="7443" width="3.88671875" style="229" customWidth="1"/>
    <col min="7444" max="7444" width="5.109375" style="229" customWidth="1"/>
    <col min="7445" max="7445" width="5" style="229" customWidth="1"/>
    <col min="7446" max="7446" width="4.5546875" style="229" customWidth="1"/>
    <col min="7447" max="7454" width="3.88671875" style="229" customWidth="1"/>
    <col min="7455" max="7455" width="3.5546875" style="229" customWidth="1"/>
    <col min="7456" max="7469" width="3.88671875" style="229" customWidth="1"/>
    <col min="7470" max="7470" width="5.44140625" style="229" customWidth="1"/>
    <col min="7471" max="7471" width="3.88671875" style="229" customWidth="1"/>
    <col min="7472" max="7472" width="4.6640625" style="229" customWidth="1"/>
    <col min="7473" max="7478" width="3.88671875" style="229" customWidth="1"/>
    <col min="7479" max="7479" width="8.88671875" style="229" customWidth="1"/>
    <col min="7480" max="7480" width="7.88671875" style="229" customWidth="1"/>
    <col min="7481" max="7678" width="9.109375" style="229" customWidth="1"/>
    <col min="7679" max="7679" width="5.88671875" style="229" customWidth="1"/>
    <col min="7680" max="7680" width="9.109375" style="229" customWidth="1"/>
    <col min="7681" max="7681" width="27.6640625" style="229" customWidth="1"/>
    <col min="7682" max="7682" width="9.109375" style="229" customWidth="1"/>
    <col min="7683" max="7699" width="3.88671875" style="229" customWidth="1"/>
    <col min="7700" max="7700" width="5.109375" style="229" customWidth="1"/>
    <col min="7701" max="7701" width="5" style="229" customWidth="1"/>
    <col min="7702" max="7702" width="4.5546875" style="229" customWidth="1"/>
    <col min="7703" max="7710" width="3.88671875" style="229" customWidth="1"/>
    <col min="7711" max="7711" width="3.5546875" style="229" customWidth="1"/>
    <col min="7712" max="7725" width="3.88671875" style="229" customWidth="1"/>
    <col min="7726" max="7726" width="5.44140625" style="229" customWidth="1"/>
    <col min="7727" max="7727" width="3.88671875" style="229" customWidth="1"/>
    <col min="7728" max="7728" width="4.6640625" style="229" customWidth="1"/>
    <col min="7729" max="7734" width="3.88671875" style="229" customWidth="1"/>
    <col min="7735" max="7735" width="8.88671875" style="229" customWidth="1"/>
    <col min="7736" max="7736" width="7.88671875" style="229" customWidth="1"/>
    <col min="7737" max="7934" width="9.109375" style="229" customWidth="1"/>
    <col min="7935" max="7935" width="5.88671875" style="229" customWidth="1"/>
    <col min="7936" max="7936" width="9.109375" style="229" customWidth="1"/>
    <col min="7937" max="7937" width="27.6640625" style="229" customWidth="1"/>
    <col min="7938" max="7938" width="9.109375" style="229" customWidth="1"/>
    <col min="7939" max="7955" width="3.88671875" style="229" customWidth="1"/>
    <col min="7956" max="7956" width="5.109375" style="229" customWidth="1"/>
    <col min="7957" max="7957" width="5" style="229" customWidth="1"/>
    <col min="7958" max="7958" width="4.5546875" style="229" customWidth="1"/>
    <col min="7959" max="7966" width="3.88671875" style="229" customWidth="1"/>
    <col min="7967" max="7967" width="3.5546875" style="229" customWidth="1"/>
    <col min="7968" max="7981" width="3.88671875" style="229" customWidth="1"/>
    <col min="7982" max="7982" width="5.44140625" style="229" customWidth="1"/>
    <col min="7983" max="7983" width="3.88671875" style="229" customWidth="1"/>
    <col min="7984" max="7984" width="4.6640625" style="229" customWidth="1"/>
    <col min="7985" max="7990" width="3.88671875" style="229" customWidth="1"/>
    <col min="7991" max="7991" width="8.88671875" style="229" customWidth="1"/>
    <col min="7992" max="7992" width="7.88671875" style="229" customWidth="1"/>
    <col min="7993" max="8190" width="9.109375" style="229" customWidth="1"/>
    <col min="8191" max="8191" width="5.88671875" style="229" customWidth="1"/>
    <col min="8192" max="8192" width="9.109375" style="229" customWidth="1"/>
    <col min="8193" max="8193" width="27.6640625" style="229" customWidth="1"/>
    <col min="8194" max="8194" width="9.109375" style="229" customWidth="1"/>
    <col min="8195" max="8211" width="3.88671875" style="229" customWidth="1"/>
    <col min="8212" max="8212" width="5.109375" style="229" customWidth="1"/>
    <col min="8213" max="8213" width="5" style="229" customWidth="1"/>
    <col min="8214" max="8214" width="4.5546875" style="229" customWidth="1"/>
    <col min="8215" max="8222" width="3.88671875" style="229" customWidth="1"/>
    <col min="8223" max="8223" width="3.5546875" style="229" customWidth="1"/>
    <col min="8224" max="8237" width="3.88671875" style="229" customWidth="1"/>
    <col min="8238" max="8238" width="5.44140625" style="229" customWidth="1"/>
    <col min="8239" max="8239" width="3.88671875" style="229" customWidth="1"/>
    <col min="8240" max="8240" width="4.6640625" style="229" customWidth="1"/>
    <col min="8241" max="8246" width="3.88671875" style="229" customWidth="1"/>
    <col min="8247" max="8247" width="8.88671875" style="229" customWidth="1"/>
    <col min="8248" max="8248" width="7.88671875" style="229" customWidth="1"/>
    <col min="8249" max="8446" width="9.109375" style="229" customWidth="1"/>
    <col min="8447" max="8447" width="5.88671875" style="229" customWidth="1"/>
    <col min="8448" max="8448" width="9.109375" style="229" customWidth="1"/>
    <col min="8449" max="8449" width="27.6640625" style="229" customWidth="1"/>
    <col min="8450" max="8450" width="9.109375" style="229" customWidth="1"/>
    <col min="8451" max="8467" width="3.88671875" style="229" customWidth="1"/>
    <col min="8468" max="8468" width="5.109375" style="229" customWidth="1"/>
    <col min="8469" max="8469" width="5" style="229" customWidth="1"/>
    <col min="8470" max="8470" width="4.5546875" style="229" customWidth="1"/>
    <col min="8471" max="8478" width="3.88671875" style="229" customWidth="1"/>
    <col min="8479" max="8479" width="3.5546875" style="229" customWidth="1"/>
    <col min="8480" max="8493" width="3.88671875" style="229" customWidth="1"/>
    <col min="8494" max="8494" width="5.44140625" style="229" customWidth="1"/>
    <col min="8495" max="8495" width="3.88671875" style="229" customWidth="1"/>
    <col min="8496" max="8496" width="4.6640625" style="229" customWidth="1"/>
    <col min="8497" max="8502" width="3.88671875" style="229" customWidth="1"/>
    <col min="8503" max="8503" width="8.88671875" style="229" customWidth="1"/>
    <col min="8504" max="8504" width="7.88671875" style="229" customWidth="1"/>
    <col min="8505" max="8702" width="9.109375" style="229" customWidth="1"/>
    <col min="8703" max="8703" width="5.88671875" style="229" customWidth="1"/>
    <col min="8704" max="8704" width="9.109375" style="229" customWidth="1"/>
    <col min="8705" max="8705" width="27.6640625" style="229" customWidth="1"/>
    <col min="8706" max="8706" width="9.109375" style="229" customWidth="1"/>
    <col min="8707" max="8723" width="3.88671875" style="229" customWidth="1"/>
    <col min="8724" max="8724" width="5.109375" style="229" customWidth="1"/>
    <col min="8725" max="8725" width="5" style="229" customWidth="1"/>
    <col min="8726" max="8726" width="4.5546875" style="229" customWidth="1"/>
    <col min="8727" max="8734" width="3.88671875" style="229" customWidth="1"/>
    <col min="8735" max="8735" width="3.5546875" style="229" customWidth="1"/>
    <col min="8736" max="8749" width="3.88671875" style="229" customWidth="1"/>
    <col min="8750" max="8750" width="5.44140625" style="229" customWidth="1"/>
    <col min="8751" max="8751" width="3.88671875" style="229" customWidth="1"/>
    <col min="8752" max="8752" width="4.6640625" style="229" customWidth="1"/>
    <col min="8753" max="8758" width="3.88671875" style="229" customWidth="1"/>
    <col min="8759" max="8759" width="8.88671875" style="229" customWidth="1"/>
    <col min="8760" max="8760" width="7.88671875" style="229" customWidth="1"/>
    <col min="8761" max="8958" width="9.109375" style="229" customWidth="1"/>
    <col min="8959" max="8959" width="5.88671875" style="229" customWidth="1"/>
    <col min="8960" max="8960" width="9.109375" style="229" customWidth="1"/>
    <col min="8961" max="8961" width="27.6640625" style="229" customWidth="1"/>
    <col min="8962" max="8962" width="9.109375" style="229" customWidth="1"/>
    <col min="8963" max="8979" width="3.88671875" style="229" customWidth="1"/>
    <col min="8980" max="8980" width="5.109375" style="229" customWidth="1"/>
    <col min="8981" max="8981" width="5" style="229" customWidth="1"/>
    <col min="8982" max="8982" width="4.5546875" style="229" customWidth="1"/>
    <col min="8983" max="8990" width="3.88671875" style="229" customWidth="1"/>
    <col min="8991" max="8991" width="3.5546875" style="229" customWidth="1"/>
    <col min="8992" max="9005" width="3.88671875" style="229" customWidth="1"/>
    <col min="9006" max="9006" width="5.44140625" style="229" customWidth="1"/>
    <col min="9007" max="9007" width="3.88671875" style="229" customWidth="1"/>
    <col min="9008" max="9008" width="4.6640625" style="229" customWidth="1"/>
    <col min="9009" max="9014" width="3.88671875" style="229" customWidth="1"/>
    <col min="9015" max="9015" width="8.88671875" style="229" customWidth="1"/>
    <col min="9016" max="9016" width="7.88671875" style="229" customWidth="1"/>
    <col min="9017" max="9214" width="9.109375" style="229" customWidth="1"/>
    <col min="9215" max="9215" width="5.88671875" style="229" customWidth="1"/>
    <col min="9216" max="9216" width="9.109375" style="229" customWidth="1"/>
    <col min="9217" max="9217" width="27.6640625" style="229" customWidth="1"/>
    <col min="9218" max="9218" width="9.109375" style="229" customWidth="1"/>
    <col min="9219" max="9235" width="3.88671875" style="229" customWidth="1"/>
    <col min="9236" max="9236" width="5.109375" style="229" customWidth="1"/>
    <col min="9237" max="9237" width="5" style="229" customWidth="1"/>
    <col min="9238" max="9238" width="4.5546875" style="229" customWidth="1"/>
    <col min="9239" max="9246" width="3.88671875" style="229" customWidth="1"/>
    <col min="9247" max="9247" width="3.5546875" style="229" customWidth="1"/>
    <col min="9248" max="9261" width="3.88671875" style="229" customWidth="1"/>
    <col min="9262" max="9262" width="5.44140625" style="229" customWidth="1"/>
    <col min="9263" max="9263" width="3.88671875" style="229" customWidth="1"/>
    <col min="9264" max="9264" width="4.6640625" style="229" customWidth="1"/>
    <col min="9265" max="9270" width="3.88671875" style="229" customWidth="1"/>
    <col min="9271" max="9271" width="8.88671875" style="229" customWidth="1"/>
    <col min="9272" max="9272" width="7.88671875" style="229" customWidth="1"/>
    <col min="9273" max="9470" width="9.109375" style="229" customWidth="1"/>
    <col min="9471" max="9471" width="5.88671875" style="229" customWidth="1"/>
    <col min="9472" max="9472" width="9.109375" style="229" customWidth="1"/>
    <col min="9473" max="9473" width="27.6640625" style="229" customWidth="1"/>
    <col min="9474" max="9474" width="9.109375" style="229" customWidth="1"/>
    <col min="9475" max="9491" width="3.88671875" style="229" customWidth="1"/>
    <col min="9492" max="9492" width="5.109375" style="229" customWidth="1"/>
    <col min="9493" max="9493" width="5" style="229" customWidth="1"/>
    <col min="9494" max="9494" width="4.5546875" style="229" customWidth="1"/>
    <col min="9495" max="9502" width="3.88671875" style="229" customWidth="1"/>
    <col min="9503" max="9503" width="3.5546875" style="229" customWidth="1"/>
    <col min="9504" max="9517" width="3.88671875" style="229" customWidth="1"/>
    <col min="9518" max="9518" width="5.44140625" style="229" customWidth="1"/>
    <col min="9519" max="9519" width="3.88671875" style="229" customWidth="1"/>
    <col min="9520" max="9520" width="4.6640625" style="229" customWidth="1"/>
    <col min="9521" max="9526" width="3.88671875" style="229" customWidth="1"/>
    <col min="9527" max="9527" width="8.88671875" style="229" customWidth="1"/>
    <col min="9528" max="9528" width="7.88671875" style="229" customWidth="1"/>
    <col min="9529" max="9726" width="9.109375" style="229" customWidth="1"/>
    <col min="9727" max="9727" width="5.88671875" style="229" customWidth="1"/>
    <col min="9728" max="9728" width="9.109375" style="229" customWidth="1"/>
    <col min="9729" max="9729" width="27.6640625" style="229" customWidth="1"/>
    <col min="9730" max="9730" width="9.109375" style="229" customWidth="1"/>
    <col min="9731" max="9747" width="3.88671875" style="229" customWidth="1"/>
    <col min="9748" max="9748" width="5.109375" style="229" customWidth="1"/>
    <col min="9749" max="9749" width="5" style="229" customWidth="1"/>
    <col min="9750" max="9750" width="4.5546875" style="229" customWidth="1"/>
    <col min="9751" max="9758" width="3.88671875" style="229" customWidth="1"/>
    <col min="9759" max="9759" width="3.5546875" style="229" customWidth="1"/>
    <col min="9760" max="9773" width="3.88671875" style="229" customWidth="1"/>
    <col min="9774" max="9774" width="5.44140625" style="229" customWidth="1"/>
    <col min="9775" max="9775" width="3.88671875" style="229" customWidth="1"/>
    <col min="9776" max="9776" width="4.6640625" style="229" customWidth="1"/>
    <col min="9777" max="9782" width="3.88671875" style="229" customWidth="1"/>
    <col min="9783" max="9783" width="8.88671875" style="229" customWidth="1"/>
    <col min="9784" max="9784" width="7.88671875" style="229" customWidth="1"/>
    <col min="9785" max="9982" width="9.109375" style="229" customWidth="1"/>
    <col min="9983" max="9983" width="5.88671875" style="229" customWidth="1"/>
    <col min="9984" max="9984" width="9.109375" style="229" customWidth="1"/>
    <col min="9985" max="9985" width="27.6640625" style="229" customWidth="1"/>
    <col min="9986" max="9986" width="9.109375" style="229" customWidth="1"/>
    <col min="9987" max="10003" width="3.88671875" style="229" customWidth="1"/>
    <col min="10004" max="10004" width="5.109375" style="229" customWidth="1"/>
    <col min="10005" max="10005" width="5" style="229" customWidth="1"/>
    <col min="10006" max="10006" width="4.5546875" style="229" customWidth="1"/>
    <col min="10007" max="10014" width="3.88671875" style="229" customWidth="1"/>
    <col min="10015" max="10015" width="3.5546875" style="229" customWidth="1"/>
    <col min="10016" max="10029" width="3.88671875" style="229" customWidth="1"/>
    <col min="10030" max="10030" width="5.44140625" style="229" customWidth="1"/>
    <col min="10031" max="10031" width="3.88671875" style="229" customWidth="1"/>
    <col min="10032" max="10032" width="4.6640625" style="229" customWidth="1"/>
    <col min="10033" max="10038" width="3.88671875" style="229" customWidth="1"/>
    <col min="10039" max="10039" width="8.88671875" style="229" customWidth="1"/>
    <col min="10040" max="10040" width="7.88671875" style="229" customWidth="1"/>
    <col min="10041" max="10238" width="9.109375" style="229" customWidth="1"/>
    <col min="10239" max="10239" width="5.88671875" style="229" customWidth="1"/>
    <col min="10240" max="10240" width="9.109375" style="229" customWidth="1"/>
    <col min="10241" max="10241" width="27.6640625" style="229" customWidth="1"/>
    <col min="10242" max="10242" width="9.109375" style="229" customWidth="1"/>
    <col min="10243" max="10259" width="3.88671875" style="229" customWidth="1"/>
    <col min="10260" max="10260" width="5.109375" style="229" customWidth="1"/>
    <col min="10261" max="10261" width="5" style="229" customWidth="1"/>
    <col min="10262" max="10262" width="4.5546875" style="229" customWidth="1"/>
    <col min="10263" max="10270" width="3.88671875" style="229" customWidth="1"/>
    <col min="10271" max="10271" width="3.5546875" style="229" customWidth="1"/>
    <col min="10272" max="10285" width="3.88671875" style="229" customWidth="1"/>
    <col min="10286" max="10286" width="5.44140625" style="229" customWidth="1"/>
    <col min="10287" max="10287" width="3.88671875" style="229" customWidth="1"/>
    <col min="10288" max="10288" width="4.6640625" style="229" customWidth="1"/>
    <col min="10289" max="10294" width="3.88671875" style="229" customWidth="1"/>
    <col min="10295" max="10295" width="8.88671875" style="229" customWidth="1"/>
    <col min="10296" max="10296" width="7.88671875" style="229" customWidth="1"/>
    <col min="10297" max="10494" width="9.109375" style="229" customWidth="1"/>
    <col min="10495" max="10495" width="5.88671875" style="229" customWidth="1"/>
    <col min="10496" max="10496" width="9.109375" style="229" customWidth="1"/>
    <col min="10497" max="10497" width="27.6640625" style="229" customWidth="1"/>
    <col min="10498" max="10498" width="9.109375" style="229" customWidth="1"/>
    <col min="10499" max="10515" width="3.88671875" style="229" customWidth="1"/>
    <col min="10516" max="10516" width="5.109375" style="229" customWidth="1"/>
    <col min="10517" max="10517" width="5" style="229" customWidth="1"/>
    <col min="10518" max="10518" width="4.5546875" style="229" customWidth="1"/>
    <col min="10519" max="10526" width="3.88671875" style="229" customWidth="1"/>
    <col min="10527" max="10527" width="3.5546875" style="229" customWidth="1"/>
    <col min="10528" max="10541" width="3.88671875" style="229" customWidth="1"/>
    <col min="10542" max="10542" width="5.44140625" style="229" customWidth="1"/>
    <col min="10543" max="10543" width="3.88671875" style="229" customWidth="1"/>
    <col min="10544" max="10544" width="4.6640625" style="229" customWidth="1"/>
    <col min="10545" max="10550" width="3.88671875" style="229" customWidth="1"/>
    <col min="10551" max="10551" width="8.88671875" style="229" customWidth="1"/>
    <col min="10552" max="10552" width="7.88671875" style="229" customWidth="1"/>
    <col min="10553" max="10750" width="9.109375" style="229" customWidth="1"/>
    <col min="10751" max="10751" width="5.88671875" style="229" customWidth="1"/>
    <col min="10752" max="10752" width="9.109375" style="229" customWidth="1"/>
    <col min="10753" max="10753" width="27.6640625" style="229" customWidth="1"/>
    <col min="10754" max="10754" width="9.109375" style="229" customWidth="1"/>
    <col min="10755" max="10771" width="3.88671875" style="229" customWidth="1"/>
    <col min="10772" max="10772" width="5.109375" style="229" customWidth="1"/>
    <col min="10773" max="10773" width="5" style="229" customWidth="1"/>
    <col min="10774" max="10774" width="4.5546875" style="229" customWidth="1"/>
    <col min="10775" max="10782" width="3.88671875" style="229" customWidth="1"/>
    <col min="10783" max="10783" width="3.5546875" style="229" customWidth="1"/>
    <col min="10784" max="10797" width="3.88671875" style="229" customWidth="1"/>
    <col min="10798" max="10798" width="5.44140625" style="229" customWidth="1"/>
    <col min="10799" max="10799" width="3.88671875" style="229" customWidth="1"/>
    <col min="10800" max="10800" width="4.6640625" style="229" customWidth="1"/>
    <col min="10801" max="10806" width="3.88671875" style="229" customWidth="1"/>
    <col min="10807" max="10807" width="8.88671875" style="229" customWidth="1"/>
    <col min="10808" max="10808" width="7.88671875" style="229" customWidth="1"/>
    <col min="10809" max="11006" width="9.109375" style="229" customWidth="1"/>
    <col min="11007" max="11007" width="5.88671875" style="229" customWidth="1"/>
    <col min="11008" max="11008" width="9.109375" style="229" customWidth="1"/>
    <col min="11009" max="11009" width="27.6640625" style="229" customWidth="1"/>
    <col min="11010" max="11010" width="9.109375" style="229" customWidth="1"/>
    <col min="11011" max="11027" width="3.88671875" style="229" customWidth="1"/>
    <col min="11028" max="11028" width="5.109375" style="229" customWidth="1"/>
    <col min="11029" max="11029" width="5" style="229" customWidth="1"/>
    <col min="11030" max="11030" width="4.5546875" style="229" customWidth="1"/>
    <col min="11031" max="11038" width="3.88671875" style="229" customWidth="1"/>
    <col min="11039" max="11039" width="3.5546875" style="229" customWidth="1"/>
    <col min="11040" max="11053" width="3.88671875" style="229" customWidth="1"/>
    <col min="11054" max="11054" width="5.44140625" style="229" customWidth="1"/>
    <col min="11055" max="11055" width="3.88671875" style="229" customWidth="1"/>
    <col min="11056" max="11056" width="4.6640625" style="229" customWidth="1"/>
    <col min="11057" max="11062" width="3.88671875" style="229" customWidth="1"/>
    <col min="11063" max="11063" width="8.88671875" style="229" customWidth="1"/>
    <col min="11064" max="11064" width="7.88671875" style="229" customWidth="1"/>
    <col min="11065" max="11262" width="9.109375" style="229" customWidth="1"/>
    <col min="11263" max="11263" width="5.88671875" style="229" customWidth="1"/>
    <col min="11264" max="11264" width="9.109375" style="229" customWidth="1"/>
    <col min="11265" max="11265" width="27.6640625" style="229" customWidth="1"/>
    <col min="11266" max="11266" width="9.109375" style="229" customWidth="1"/>
    <col min="11267" max="11283" width="3.88671875" style="229" customWidth="1"/>
    <col min="11284" max="11284" width="5.109375" style="229" customWidth="1"/>
    <col min="11285" max="11285" width="5" style="229" customWidth="1"/>
    <col min="11286" max="11286" width="4.5546875" style="229" customWidth="1"/>
    <col min="11287" max="11294" width="3.88671875" style="229" customWidth="1"/>
    <col min="11295" max="11295" width="3.5546875" style="229" customWidth="1"/>
    <col min="11296" max="11309" width="3.88671875" style="229" customWidth="1"/>
    <col min="11310" max="11310" width="5.44140625" style="229" customWidth="1"/>
    <col min="11311" max="11311" width="3.88671875" style="229" customWidth="1"/>
    <col min="11312" max="11312" width="4.6640625" style="229" customWidth="1"/>
    <col min="11313" max="11318" width="3.88671875" style="229" customWidth="1"/>
    <col min="11319" max="11319" width="8.88671875" style="229" customWidth="1"/>
    <col min="11320" max="11320" width="7.88671875" style="229" customWidth="1"/>
    <col min="11321" max="11518" width="9.109375" style="229" customWidth="1"/>
    <col min="11519" max="11519" width="5.88671875" style="229" customWidth="1"/>
    <col min="11520" max="11520" width="9.109375" style="229" customWidth="1"/>
    <col min="11521" max="11521" width="27.6640625" style="229" customWidth="1"/>
    <col min="11522" max="11522" width="9.109375" style="229" customWidth="1"/>
    <col min="11523" max="11539" width="3.88671875" style="229" customWidth="1"/>
    <col min="11540" max="11540" width="5.109375" style="229" customWidth="1"/>
    <col min="11541" max="11541" width="5" style="229" customWidth="1"/>
    <col min="11542" max="11542" width="4.5546875" style="229" customWidth="1"/>
    <col min="11543" max="11550" width="3.88671875" style="229" customWidth="1"/>
    <col min="11551" max="11551" width="3.5546875" style="229" customWidth="1"/>
    <col min="11552" max="11565" width="3.88671875" style="229" customWidth="1"/>
    <col min="11566" max="11566" width="5.44140625" style="229" customWidth="1"/>
    <col min="11567" max="11567" width="3.88671875" style="229" customWidth="1"/>
    <col min="11568" max="11568" width="4.6640625" style="229" customWidth="1"/>
    <col min="11569" max="11574" width="3.88671875" style="229" customWidth="1"/>
    <col min="11575" max="11575" width="8.88671875" style="229" customWidth="1"/>
    <col min="11576" max="11576" width="7.88671875" style="229" customWidth="1"/>
    <col min="11577" max="11774" width="9.109375" style="229" customWidth="1"/>
    <col min="11775" max="11775" width="5.88671875" style="229" customWidth="1"/>
    <col min="11776" max="11776" width="9.109375" style="229" customWidth="1"/>
    <col min="11777" max="11777" width="27.6640625" style="229" customWidth="1"/>
    <col min="11778" max="11778" width="9.109375" style="229" customWidth="1"/>
    <col min="11779" max="11795" width="3.88671875" style="229" customWidth="1"/>
    <col min="11796" max="11796" width="5.109375" style="229" customWidth="1"/>
    <col min="11797" max="11797" width="5" style="229" customWidth="1"/>
    <col min="11798" max="11798" width="4.5546875" style="229" customWidth="1"/>
    <col min="11799" max="11806" width="3.88671875" style="229" customWidth="1"/>
    <col min="11807" max="11807" width="3.5546875" style="229" customWidth="1"/>
    <col min="11808" max="11821" width="3.88671875" style="229" customWidth="1"/>
    <col min="11822" max="11822" width="5.44140625" style="229" customWidth="1"/>
    <col min="11823" max="11823" width="3.88671875" style="229" customWidth="1"/>
    <col min="11824" max="11824" width="4.6640625" style="229" customWidth="1"/>
    <col min="11825" max="11830" width="3.88671875" style="229" customWidth="1"/>
    <col min="11831" max="11831" width="8.88671875" style="229" customWidth="1"/>
    <col min="11832" max="11832" width="7.88671875" style="229" customWidth="1"/>
    <col min="11833" max="12030" width="9.109375" style="229" customWidth="1"/>
    <col min="12031" max="12031" width="5.88671875" style="229" customWidth="1"/>
    <col min="12032" max="12032" width="9.109375" style="229" customWidth="1"/>
    <col min="12033" max="12033" width="27.6640625" style="229" customWidth="1"/>
    <col min="12034" max="12034" width="9.109375" style="229" customWidth="1"/>
    <col min="12035" max="12051" width="3.88671875" style="229" customWidth="1"/>
    <col min="12052" max="12052" width="5.109375" style="229" customWidth="1"/>
    <col min="12053" max="12053" width="5" style="229" customWidth="1"/>
    <col min="12054" max="12054" width="4.5546875" style="229" customWidth="1"/>
    <col min="12055" max="12062" width="3.88671875" style="229" customWidth="1"/>
    <col min="12063" max="12063" width="3.5546875" style="229" customWidth="1"/>
    <col min="12064" max="12077" width="3.88671875" style="229" customWidth="1"/>
    <col min="12078" max="12078" width="5.44140625" style="229" customWidth="1"/>
    <col min="12079" max="12079" width="3.88671875" style="229" customWidth="1"/>
    <col min="12080" max="12080" width="4.6640625" style="229" customWidth="1"/>
    <col min="12081" max="12086" width="3.88671875" style="229" customWidth="1"/>
    <col min="12087" max="12087" width="8.88671875" style="229" customWidth="1"/>
    <col min="12088" max="12088" width="7.88671875" style="229" customWidth="1"/>
    <col min="12089" max="12286" width="9.109375" style="229" customWidth="1"/>
    <col min="12287" max="12287" width="5.88671875" style="229" customWidth="1"/>
    <col min="12288" max="12288" width="9.109375" style="229" customWidth="1"/>
    <col min="12289" max="12289" width="27.6640625" style="229" customWidth="1"/>
    <col min="12290" max="12290" width="9.109375" style="229" customWidth="1"/>
    <col min="12291" max="12307" width="3.88671875" style="229" customWidth="1"/>
    <col min="12308" max="12308" width="5.109375" style="229" customWidth="1"/>
    <col min="12309" max="12309" width="5" style="229" customWidth="1"/>
    <col min="12310" max="12310" width="4.5546875" style="229" customWidth="1"/>
    <col min="12311" max="12318" width="3.88671875" style="229" customWidth="1"/>
    <col min="12319" max="12319" width="3.5546875" style="229" customWidth="1"/>
    <col min="12320" max="12333" width="3.88671875" style="229" customWidth="1"/>
    <col min="12334" max="12334" width="5.44140625" style="229" customWidth="1"/>
    <col min="12335" max="12335" width="3.88671875" style="229" customWidth="1"/>
    <col min="12336" max="12336" width="4.6640625" style="229" customWidth="1"/>
    <col min="12337" max="12342" width="3.88671875" style="229" customWidth="1"/>
    <col min="12343" max="12343" width="8.88671875" style="229" customWidth="1"/>
    <col min="12344" max="12344" width="7.88671875" style="229" customWidth="1"/>
    <col min="12345" max="12542" width="9.109375" style="229" customWidth="1"/>
    <col min="12543" max="12543" width="5.88671875" style="229" customWidth="1"/>
    <col min="12544" max="12544" width="9.109375" style="229" customWidth="1"/>
    <col min="12545" max="12545" width="27.6640625" style="229" customWidth="1"/>
    <col min="12546" max="12546" width="9.109375" style="229" customWidth="1"/>
    <col min="12547" max="12563" width="3.88671875" style="229" customWidth="1"/>
    <col min="12564" max="12564" width="5.109375" style="229" customWidth="1"/>
    <col min="12565" max="12565" width="5" style="229" customWidth="1"/>
    <col min="12566" max="12566" width="4.5546875" style="229" customWidth="1"/>
    <col min="12567" max="12574" width="3.88671875" style="229" customWidth="1"/>
    <col min="12575" max="12575" width="3.5546875" style="229" customWidth="1"/>
    <col min="12576" max="12589" width="3.88671875" style="229" customWidth="1"/>
    <col min="12590" max="12590" width="5.44140625" style="229" customWidth="1"/>
    <col min="12591" max="12591" width="3.88671875" style="229" customWidth="1"/>
    <col min="12592" max="12592" width="4.6640625" style="229" customWidth="1"/>
    <col min="12593" max="12598" width="3.88671875" style="229" customWidth="1"/>
    <col min="12599" max="12599" width="8.88671875" style="229" customWidth="1"/>
    <col min="12600" max="12600" width="7.88671875" style="229" customWidth="1"/>
    <col min="12601" max="12798" width="9.109375" style="229" customWidth="1"/>
    <col min="12799" max="12799" width="5.88671875" style="229" customWidth="1"/>
    <col min="12800" max="12800" width="9.109375" style="229" customWidth="1"/>
    <col min="12801" max="12801" width="27.6640625" style="229" customWidth="1"/>
    <col min="12802" max="12802" width="9.109375" style="229" customWidth="1"/>
    <col min="12803" max="12819" width="3.88671875" style="229" customWidth="1"/>
    <col min="12820" max="12820" width="5.109375" style="229" customWidth="1"/>
    <col min="12821" max="12821" width="5" style="229" customWidth="1"/>
    <col min="12822" max="12822" width="4.5546875" style="229" customWidth="1"/>
    <col min="12823" max="12830" width="3.88671875" style="229" customWidth="1"/>
    <col min="12831" max="12831" width="3.5546875" style="229" customWidth="1"/>
    <col min="12832" max="12845" width="3.88671875" style="229" customWidth="1"/>
    <col min="12846" max="12846" width="5.44140625" style="229" customWidth="1"/>
    <col min="12847" max="12847" width="3.88671875" style="229" customWidth="1"/>
    <col min="12848" max="12848" width="4.6640625" style="229" customWidth="1"/>
    <col min="12849" max="12854" width="3.88671875" style="229" customWidth="1"/>
    <col min="12855" max="12855" width="8.88671875" style="229" customWidth="1"/>
    <col min="12856" max="12856" width="7.88671875" style="229" customWidth="1"/>
    <col min="12857" max="13054" width="9.109375" style="229" customWidth="1"/>
    <col min="13055" max="13055" width="5.88671875" style="229" customWidth="1"/>
    <col min="13056" max="13056" width="9.109375" style="229" customWidth="1"/>
    <col min="13057" max="13057" width="27.6640625" style="229" customWidth="1"/>
    <col min="13058" max="13058" width="9.109375" style="229" customWidth="1"/>
    <col min="13059" max="13075" width="3.88671875" style="229" customWidth="1"/>
    <col min="13076" max="13076" width="5.109375" style="229" customWidth="1"/>
    <col min="13077" max="13077" width="5" style="229" customWidth="1"/>
    <col min="13078" max="13078" width="4.5546875" style="229" customWidth="1"/>
    <col min="13079" max="13086" width="3.88671875" style="229" customWidth="1"/>
    <col min="13087" max="13087" width="3.5546875" style="229" customWidth="1"/>
    <col min="13088" max="13101" width="3.88671875" style="229" customWidth="1"/>
    <col min="13102" max="13102" width="5.44140625" style="229" customWidth="1"/>
    <col min="13103" max="13103" width="3.88671875" style="229" customWidth="1"/>
    <col min="13104" max="13104" width="4.6640625" style="229" customWidth="1"/>
    <col min="13105" max="13110" width="3.88671875" style="229" customWidth="1"/>
    <col min="13111" max="13111" width="8.88671875" style="229" customWidth="1"/>
    <col min="13112" max="13112" width="7.88671875" style="229" customWidth="1"/>
    <col min="13113" max="13310" width="9.109375" style="229" customWidth="1"/>
    <col min="13311" max="13311" width="5.88671875" style="229" customWidth="1"/>
    <col min="13312" max="13312" width="9.109375" style="229" customWidth="1"/>
    <col min="13313" max="13313" width="27.6640625" style="229" customWidth="1"/>
    <col min="13314" max="13314" width="9.109375" style="229" customWidth="1"/>
    <col min="13315" max="13331" width="3.88671875" style="229" customWidth="1"/>
    <col min="13332" max="13332" width="5.109375" style="229" customWidth="1"/>
    <col min="13333" max="13333" width="5" style="229" customWidth="1"/>
    <col min="13334" max="13334" width="4.5546875" style="229" customWidth="1"/>
    <col min="13335" max="13342" width="3.88671875" style="229" customWidth="1"/>
    <col min="13343" max="13343" width="3.5546875" style="229" customWidth="1"/>
    <col min="13344" max="13357" width="3.88671875" style="229" customWidth="1"/>
    <col min="13358" max="13358" width="5.44140625" style="229" customWidth="1"/>
    <col min="13359" max="13359" width="3.88671875" style="229" customWidth="1"/>
    <col min="13360" max="13360" width="4.6640625" style="229" customWidth="1"/>
    <col min="13361" max="13366" width="3.88671875" style="229" customWidth="1"/>
    <col min="13367" max="13367" width="8.88671875" style="229" customWidth="1"/>
    <col min="13368" max="13368" width="7.88671875" style="229" customWidth="1"/>
    <col min="13369" max="13566" width="9.109375" style="229" customWidth="1"/>
    <col min="13567" max="13567" width="5.88671875" style="229" customWidth="1"/>
    <col min="13568" max="13568" width="9.109375" style="229" customWidth="1"/>
    <col min="13569" max="13569" width="27.6640625" style="229" customWidth="1"/>
    <col min="13570" max="13570" width="9.109375" style="229" customWidth="1"/>
    <col min="13571" max="13587" width="3.88671875" style="229" customWidth="1"/>
    <col min="13588" max="13588" width="5.109375" style="229" customWidth="1"/>
    <col min="13589" max="13589" width="5" style="229" customWidth="1"/>
    <col min="13590" max="13590" width="4.5546875" style="229" customWidth="1"/>
    <col min="13591" max="13598" width="3.88671875" style="229" customWidth="1"/>
    <col min="13599" max="13599" width="3.5546875" style="229" customWidth="1"/>
    <col min="13600" max="13613" width="3.88671875" style="229" customWidth="1"/>
    <col min="13614" max="13614" width="5.44140625" style="229" customWidth="1"/>
    <col min="13615" max="13615" width="3.88671875" style="229" customWidth="1"/>
    <col min="13616" max="13616" width="4.6640625" style="229" customWidth="1"/>
    <col min="13617" max="13622" width="3.88671875" style="229" customWidth="1"/>
    <col min="13623" max="13623" width="8.88671875" style="229" customWidth="1"/>
    <col min="13624" max="13624" width="7.88671875" style="229" customWidth="1"/>
    <col min="13625" max="13822" width="9.109375" style="229" customWidth="1"/>
    <col min="13823" max="13823" width="5.88671875" style="229" customWidth="1"/>
    <col min="13824" max="13824" width="9.109375" style="229" customWidth="1"/>
    <col min="13825" max="13825" width="27.6640625" style="229" customWidth="1"/>
    <col min="13826" max="13826" width="9.109375" style="229" customWidth="1"/>
    <col min="13827" max="13843" width="3.88671875" style="229" customWidth="1"/>
    <col min="13844" max="13844" width="5.109375" style="229" customWidth="1"/>
    <col min="13845" max="13845" width="5" style="229" customWidth="1"/>
    <col min="13846" max="13846" width="4.5546875" style="229" customWidth="1"/>
    <col min="13847" max="13854" width="3.88671875" style="229" customWidth="1"/>
    <col min="13855" max="13855" width="3.5546875" style="229" customWidth="1"/>
    <col min="13856" max="13869" width="3.88671875" style="229" customWidth="1"/>
    <col min="13870" max="13870" width="5.44140625" style="229" customWidth="1"/>
    <col min="13871" max="13871" width="3.88671875" style="229" customWidth="1"/>
    <col min="13872" max="13872" width="4.6640625" style="229" customWidth="1"/>
    <col min="13873" max="13878" width="3.88671875" style="229" customWidth="1"/>
    <col min="13879" max="13879" width="8.88671875" style="229" customWidth="1"/>
    <col min="13880" max="13880" width="7.88671875" style="229" customWidth="1"/>
    <col min="13881" max="14078" width="9.109375" style="229" customWidth="1"/>
    <col min="14079" max="14079" width="5.88671875" style="229" customWidth="1"/>
    <col min="14080" max="14080" width="9.109375" style="229" customWidth="1"/>
    <col min="14081" max="14081" width="27.6640625" style="229" customWidth="1"/>
    <col min="14082" max="14082" width="9.109375" style="229" customWidth="1"/>
    <col min="14083" max="14099" width="3.88671875" style="229" customWidth="1"/>
    <col min="14100" max="14100" width="5.109375" style="229" customWidth="1"/>
    <col min="14101" max="14101" width="5" style="229" customWidth="1"/>
    <col min="14102" max="14102" width="4.5546875" style="229" customWidth="1"/>
    <col min="14103" max="14110" width="3.88671875" style="229" customWidth="1"/>
    <col min="14111" max="14111" width="3.5546875" style="229" customWidth="1"/>
    <col min="14112" max="14125" width="3.88671875" style="229" customWidth="1"/>
    <col min="14126" max="14126" width="5.44140625" style="229" customWidth="1"/>
    <col min="14127" max="14127" width="3.88671875" style="229" customWidth="1"/>
    <col min="14128" max="14128" width="4.6640625" style="229" customWidth="1"/>
    <col min="14129" max="14134" width="3.88671875" style="229" customWidth="1"/>
    <col min="14135" max="14135" width="8.88671875" style="229" customWidth="1"/>
    <col min="14136" max="14136" width="7.88671875" style="229" customWidth="1"/>
    <col min="14137" max="14334" width="9.109375" style="229" customWidth="1"/>
    <col min="14335" max="14335" width="5.88671875" style="229" customWidth="1"/>
    <col min="14336" max="14336" width="9.109375" style="229" customWidth="1"/>
    <col min="14337" max="14337" width="27.6640625" style="229" customWidth="1"/>
    <col min="14338" max="14338" width="9.109375" style="229" customWidth="1"/>
    <col min="14339" max="14355" width="3.88671875" style="229" customWidth="1"/>
    <col min="14356" max="14356" width="5.109375" style="229" customWidth="1"/>
    <col min="14357" max="14357" width="5" style="229" customWidth="1"/>
    <col min="14358" max="14358" width="4.5546875" style="229" customWidth="1"/>
    <col min="14359" max="14366" width="3.88671875" style="229" customWidth="1"/>
    <col min="14367" max="14367" width="3.5546875" style="229" customWidth="1"/>
    <col min="14368" max="14381" width="3.88671875" style="229" customWidth="1"/>
    <col min="14382" max="14382" width="5.44140625" style="229" customWidth="1"/>
    <col min="14383" max="14383" width="3.88671875" style="229" customWidth="1"/>
    <col min="14384" max="14384" width="4.6640625" style="229" customWidth="1"/>
    <col min="14385" max="14390" width="3.88671875" style="229" customWidth="1"/>
    <col min="14391" max="14391" width="8.88671875" style="229" customWidth="1"/>
    <col min="14392" max="14392" width="7.88671875" style="229" customWidth="1"/>
    <col min="14393" max="14590" width="9.109375" style="229" customWidth="1"/>
    <col min="14591" max="14591" width="5.88671875" style="229" customWidth="1"/>
    <col min="14592" max="14592" width="9.109375" style="229" customWidth="1"/>
    <col min="14593" max="14593" width="27.6640625" style="229" customWidth="1"/>
    <col min="14594" max="14594" width="9.109375" style="229" customWidth="1"/>
    <col min="14595" max="14611" width="3.88671875" style="229" customWidth="1"/>
    <col min="14612" max="14612" width="5.109375" style="229" customWidth="1"/>
    <col min="14613" max="14613" width="5" style="229" customWidth="1"/>
    <col min="14614" max="14614" width="4.5546875" style="229" customWidth="1"/>
    <col min="14615" max="14622" width="3.88671875" style="229" customWidth="1"/>
    <col min="14623" max="14623" width="3.5546875" style="229" customWidth="1"/>
    <col min="14624" max="14637" width="3.88671875" style="229" customWidth="1"/>
    <col min="14638" max="14638" width="5.44140625" style="229" customWidth="1"/>
    <col min="14639" max="14639" width="3.88671875" style="229" customWidth="1"/>
    <col min="14640" max="14640" width="4.6640625" style="229" customWidth="1"/>
    <col min="14641" max="14646" width="3.88671875" style="229" customWidth="1"/>
    <col min="14647" max="14647" width="8.88671875" style="229" customWidth="1"/>
    <col min="14648" max="14648" width="7.88671875" style="229" customWidth="1"/>
    <col min="14649" max="14846" width="9.109375" style="229" customWidth="1"/>
    <col min="14847" max="14847" width="5.88671875" style="229" customWidth="1"/>
    <col min="14848" max="14848" width="9.109375" style="229" customWidth="1"/>
    <col min="14849" max="14849" width="27.6640625" style="229" customWidth="1"/>
    <col min="14850" max="14850" width="9.109375" style="229" customWidth="1"/>
    <col min="14851" max="14867" width="3.88671875" style="229" customWidth="1"/>
    <col min="14868" max="14868" width="5.109375" style="229" customWidth="1"/>
    <col min="14869" max="14869" width="5" style="229" customWidth="1"/>
    <col min="14870" max="14870" width="4.5546875" style="229" customWidth="1"/>
    <col min="14871" max="14878" width="3.88671875" style="229" customWidth="1"/>
    <col min="14879" max="14879" width="3.5546875" style="229" customWidth="1"/>
    <col min="14880" max="14893" width="3.88671875" style="229" customWidth="1"/>
    <col min="14894" max="14894" width="5.44140625" style="229" customWidth="1"/>
    <col min="14895" max="14895" width="3.88671875" style="229" customWidth="1"/>
    <col min="14896" max="14896" width="4.6640625" style="229" customWidth="1"/>
    <col min="14897" max="14902" width="3.88671875" style="229" customWidth="1"/>
    <col min="14903" max="14903" width="8.88671875" style="229" customWidth="1"/>
    <col min="14904" max="14904" width="7.88671875" style="229" customWidth="1"/>
    <col min="14905" max="15102" width="9.109375" style="229" customWidth="1"/>
    <col min="15103" max="15103" width="5.88671875" style="229" customWidth="1"/>
    <col min="15104" max="15104" width="9.109375" style="229" customWidth="1"/>
    <col min="15105" max="15105" width="27.6640625" style="229" customWidth="1"/>
    <col min="15106" max="15106" width="9.109375" style="229" customWidth="1"/>
    <col min="15107" max="15123" width="3.88671875" style="229" customWidth="1"/>
    <col min="15124" max="15124" width="5.109375" style="229" customWidth="1"/>
    <col min="15125" max="15125" width="5" style="229" customWidth="1"/>
    <col min="15126" max="15126" width="4.5546875" style="229" customWidth="1"/>
    <col min="15127" max="15134" width="3.88671875" style="229" customWidth="1"/>
    <col min="15135" max="15135" width="3.5546875" style="229" customWidth="1"/>
    <col min="15136" max="15149" width="3.88671875" style="229" customWidth="1"/>
    <col min="15150" max="15150" width="5.44140625" style="229" customWidth="1"/>
    <col min="15151" max="15151" width="3.88671875" style="229" customWidth="1"/>
    <col min="15152" max="15152" width="4.6640625" style="229" customWidth="1"/>
    <col min="15153" max="15158" width="3.88671875" style="229" customWidth="1"/>
    <col min="15159" max="15159" width="8.88671875" style="229" customWidth="1"/>
    <col min="15160" max="15160" width="7.88671875" style="229" customWidth="1"/>
    <col min="15161" max="15358" width="9.109375" style="229" customWidth="1"/>
    <col min="15359" max="15359" width="5.88671875" style="229" customWidth="1"/>
    <col min="15360" max="15360" width="9.109375" style="229" customWidth="1"/>
    <col min="15361" max="15361" width="27.6640625" style="229" customWidth="1"/>
    <col min="15362" max="15362" width="9.109375" style="229" customWidth="1"/>
    <col min="15363" max="15379" width="3.88671875" style="229" customWidth="1"/>
    <col min="15380" max="15380" width="5.109375" style="229" customWidth="1"/>
    <col min="15381" max="15381" width="5" style="229" customWidth="1"/>
    <col min="15382" max="15382" width="4.5546875" style="229" customWidth="1"/>
    <col min="15383" max="15390" width="3.88671875" style="229" customWidth="1"/>
    <col min="15391" max="15391" width="3.5546875" style="229" customWidth="1"/>
    <col min="15392" max="15405" width="3.88671875" style="229" customWidth="1"/>
    <col min="15406" max="15406" width="5.44140625" style="229" customWidth="1"/>
    <col min="15407" max="15407" width="3.88671875" style="229" customWidth="1"/>
    <col min="15408" max="15408" width="4.6640625" style="229" customWidth="1"/>
    <col min="15409" max="15414" width="3.88671875" style="229" customWidth="1"/>
    <col min="15415" max="15415" width="8.88671875" style="229" customWidth="1"/>
    <col min="15416" max="15416" width="7.88671875" style="229" customWidth="1"/>
    <col min="15417" max="15614" width="9.109375" style="229" customWidth="1"/>
    <col min="15615" max="15615" width="5.88671875" style="229" customWidth="1"/>
    <col min="15616" max="15616" width="9.109375" style="229" customWidth="1"/>
    <col min="15617" max="15617" width="27.6640625" style="229" customWidth="1"/>
    <col min="15618" max="15618" width="9.109375" style="229" customWidth="1"/>
    <col min="15619" max="15635" width="3.88671875" style="229" customWidth="1"/>
    <col min="15636" max="15636" width="5.109375" style="229" customWidth="1"/>
    <col min="15637" max="15637" width="5" style="229" customWidth="1"/>
    <col min="15638" max="15638" width="4.5546875" style="229" customWidth="1"/>
    <col min="15639" max="15646" width="3.88671875" style="229" customWidth="1"/>
    <col min="15647" max="15647" width="3.5546875" style="229" customWidth="1"/>
    <col min="15648" max="15661" width="3.88671875" style="229" customWidth="1"/>
    <col min="15662" max="15662" width="5.44140625" style="229" customWidth="1"/>
    <col min="15663" max="15663" width="3.88671875" style="229" customWidth="1"/>
    <col min="15664" max="15664" width="4.6640625" style="229" customWidth="1"/>
    <col min="15665" max="15670" width="3.88671875" style="229" customWidth="1"/>
    <col min="15671" max="15671" width="8.88671875" style="229" customWidth="1"/>
    <col min="15672" max="15672" width="7.88671875" style="229" customWidth="1"/>
    <col min="15673" max="15870" width="9.109375" style="229" customWidth="1"/>
    <col min="15871" max="15871" width="5.88671875" style="229" customWidth="1"/>
    <col min="15872" max="15872" width="9.109375" style="229" customWidth="1"/>
    <col min="15873" max="15873" width="27.6640625" style="229" customWidth="1"/>
    <col min="15874" max="15874" width="9.109375" style="229" customWidth="1"/>
    <col min="15875" max="15891" width="3.88671875" style="229" customWidth="1"/>
    <col min="15892" max="15892" width="5.109375" style="229" customWidth="1"/>
    <col min="15893" max="15893" width="5" style="229" customWidth="1"/>
    <col min="15894" max="15894" width="4.5546875" style="229" customWidth="1"/>
    <col min="15895" max="15902" width="3.88671875" style="229" customWidth="1"/>
    <col min="15903" max="15903" width="3.5546875" style="229" customWidth="1"/>
    <col min="15904" max="15917" width="3.88671875" style="229" customWidth="1"/>
    <col min="15918" max="15918" width="5.44140625" style="229" customWidth="1"/>
    <col min="15919" max="15919" width="3.88671875" style="229" customWidth="1"/>
    <col min="15920" max="15920" width="4.6640625" style="229" customWidth="1"/>
    <col min="15921" max="15926" width="3.88671875" style="229" customWidth="1"/>
    <col min="15927" max="15927" width="8.88671875" style="229" customWidth="1"/>
    <col min="15928" max="15928" width="7.88671875" style="229" customWidth="1"/>
    <col min="15929" max="16126" width="9.109375" style="229" customWidth="1"/>
    <col min="16127" max="16127" width="5.88671875" style="229" customWidth="1"/>
    <col min="16128" max="16128" width="9.109375" style="229" customWidth="1"/>
    <col min="16129" max="16129" width="27.6640625" style="229" customWidth="1"/>
    <col min="16130" max="16130" width="9.109375" style="229" customWidth="1"/>
    <col min="16131" max="16147" width="3.88671875" style="229" customWidth="1"/>
    <col min="16148" max="16148" width="5.109375" style="229" customWidth="1"/>
    <col min="16149" max="16149" width="5" style="229" customWidth="1"/>
    <col min="16150" max="16150" width="4.5546875" style="229" customWidth="1"/>
    <col min="16151" max="16158" width="3.88671875" style="229" customWidth="1"/>
    <col min="16159" max="16159" width="3.5546875" style="229" customWidth="1"/>
    <col min="16160" max="16173" width="3.88671875" style="229" customWidth="1"/>
    <col min="16174" max="16174" width="5.44140625" style="229" customWidth="1"/>
    <col min="16175" max="16175" width="3.88671875" style="229" customWidth="1"/>
    <col min="16176" max="16176" width="4.6640625" style="229" customWidth="1"/>
    <col min="16177" max="16182" width="3.88671875" style="229" customWidth="1"/>
    <col min="16183" max="16183" width="8.88671875" style="229" customWidth="1"/>
    <col min="16184" max="16184" width="7.88671875" style="229" customWidth="1"/>
    <col min="16185" max="16384" width="9.109375" style="229" customWidth="1"/>
  </cols>
  <sheetData>
    <row r="1" spans="2:58" ht="33" customHeight="1" thickBot="1" x14ac:dyDescent="0.35">
      <c r="B1" s="431" t="s">
        <v>186</v>
      </c>
      <c r="C1" s="443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422"/>
      <c r="AO1" s="422"/>
      <c r="AP1" s="422"/>
      <c r="AQ1" s="422"/>
      <c r="AR1" s="422"/>
      <c r="AS1" s="422"/>
      <c r="AT1" s="422"/>
      <c r="AU1" s="422"/>
      <c r="AV1" s="422"/>
      <c r="AW1" s="422"/>
      <c r="AX1" s="422"/>
      <c r="AY1" s="422"/>
      <c r="AZ1" s="422"/>
      <c r="BA1" s="422"/>
      <c r="BB1" s="422"/>
      <c r="BC1" s="422"/>
      <c r="BD1" s="444"/>
    </row>
    <row r="2" spans="2:58" ht="34.5" customHeight="1" x14ac:dyDescent="0.3">
      <c r="B2" s="425" t="s">
        <v>1</v>
      </c>
      <c r="C2" s="425" t="s">
        <v>187</v>
      </c>
      <c r="D2" s="418" t="s">
        <v>101</v>
      </c>
      <c r="E2" s="419"/>
      <c r="F2" s="419"/>
      <c r="G2" s="420"/>
      <c r="H2" s="415" t="s">
        <v>188</v>
      </c>
      <c r="I2" s="418" t="s">
        <v>103</v>
      </c>
      <c r="J2" s="419"/>
      <c r="K2" s="419"/>
      <c r="L2" s="420"/>
      <c r="M2" s="418" t="s">
        <v>105</v>
      </c>
      <c r="N2" s="419"/>
      <c r="O2" s="419"/>
      <c r="P2" s="420"/>
      <c r="Q2" s="415" t="s">
        <v>189</v>
      </c>
      <c r="R2" s="418" t="s">
        <v>107</v>
      </c>
      <c r="S2" s="419"/>
      <c r="T2" s="420"/>
      <c r="U2" s="415" t="s">
        <v>190</v>
      </c>
      <c r="V2" s="418" t="s">
        <v>109</v>
      </c>
      <c r="W2" s="419"/>
      <c r="X2" s="419"/>
      <c r="Y2" s="420"/>
      <c r="Z2" s="415" t="s">
        <v>191</v>
      </c>
      <c r="AA2" s="418" t="s">
        <v>110</v>
      </c>
      <c r="AB2" s="419"/>
      <c r="AC2" s="420"/>
      <c r="AD2" s="415" t="s">
        <v>192</v>
      </c>
      <c r="AE2" s="418" t="s">
        <v>111</v>
      </c>
      <c r="AF2" s="419"/>
      <c r="AG2" s="420"/>
      <c r="AH2" s="415" t="s">
        <v>193</v>
      </c>
      <c r="AI2" s="418" t="s">
        <v>113</v>
      </c>
      <c r="AJ2" s="419"/>
      <c r="AK2" s="419"/>
      <c r="AL2" s="420"/>
      <c r="AM2" s="418" t="s">
        <v>115</v>
      </c>
      <c r="AN2" s="419"/>
      <c r="AO2" s="419"/>
      <c r="AP2" s="420"/>
      <c r="AQ2" s="415" t="s">
        <v>194</v>
      </c>
      <c r="AR2" s="418" t="s">
        <v>117</v>
      </c>
      <c r="AS2" s="419"/>
      <c r="AT2" s="420"/>
      <c r="AU2" s="415" t="s">
        <v>195</v>
      </c>
      <c r="AV2" s="418" t="s">
        <v>48</v>
      </c>
      <c r="AW2" s="419"/>
      <c r="AX2" s="419"/>
      <c r="AY2" s="420"/>
      <c r="AZ2" s="415" t="s">
        <v>196</v>
      </c>
      <c r="BA2" s="418" t="s">
        <v>120</v>
      </c>
      <c r="BB2" s="419"/>
      <c r="BC2" s="420"/>
      <c r="BD2" s="442" t="s">
        <v>121</v>
      </c>
    </row>
    <row r="3" spans="2:58" ht="15.75" customHeight="1" x14ac:dyDescent="0.3">
      <c r="B3" s="426"/>
      <c r="C3" s="426"/>
      <c r="D3" s="411" t="s">
        <v>197</v>
      </c>
      <c r="E3" s="411" t="s">
        <v>198</v>
      </c>
      <c r="F3" s="411" t="s">
        <v>199</v>
      </c>
      <c r="G3" s="411" t="s">
        <v>200</v>
      </c>
      <c r="H3" s="416"/>
      <c r="I3" s="411" t="s">
        <v>133</v>
      </c>
      <c r="J3" s="411" t="s">
        <v>134</v>
      </c>
      <c r="K3" s="411" t="s">
        <v>135</v>
      </c>
      <c r="L3" s="411" t="s">
        <v>136</v>
      </c>
      <c r="M3" s="411" t="s">
        <v>137</v>
      </c>
      <c r="N3" s="411" t="s">
        <v>138</v>
      </c>
      <c r="O3" s="411" t="s">
        <v>139</v>
      </c>
      <c r="P3" s="411" t="s">
        <v>140</v>
      </c>
      <c r="Q3" s="416"/>
      <c r="R3" s="411" t="s">
        <v>198</v>
      </c>
      <c r="S3" s="411" t="s">
        <v>199</v>
      </c>
      <c r="T3" s="411" t="s">
        <v>200</v>
      </c>
      <c r="U3" s="416"/>
      <c r="V3" s="411" t="s">
        <v>141</v>
      </c>
      <c r="W3" s="411" t="s">
        <v>142</v>
      </c>
      <c r="X3" s="411" t="s">
        <v>143</v>
      </c>
      <c r="Y3" s="411" t="s">
        <v>144</v>
      </c>
      <c r="Z3" s="416"/>
      <c r="AA3" s="411" t="s">
        <v>123</v>
      </c>
      <c r="AB3" s="411" t="s">
        <v>124</v>
      </c>
      <c r="AC3" s="411" t="s">
        <v>125</v>
      </c>
      <c r="AD3" s="416"/>
      <c r="AE3" s="411" t="s">
        <v>198</v>
      </c>
      <c r="AF3" s="411" t="s">
        <v>199</v>
      </c>
      <c r="AG3" s="411" t="s">
        <v>200</v>
      </c>
      <c r="AH3" s="416"/>
      <c r="AI3" s="411" t="s">
        <v>141</v>
      </c>
      <c r="AJ3" s="411" t="s">
        <v>142</v>
      </c>
      <c r="AK3" s="411" t="s">
        <v>143</v>
      </c>
      <c r="AL3" s="411" t="s">
        <v>144</v>
      </c>
      <c r="AM3" s="411" t="s">
        <v>137</v>
      </c>
      <c r="AN3" s="411" t="s">
        <v>138</v>
      </c>
      <c r="AO3" s="411" t="s">
        <v>139</v>
      </c>
      <c r="AP3" s="411" t="s">
        <v>140</v>
      </c>
      <c r="AQ3" s="416"/>
      <c r="AR3" s="411" t="s">
        <v>126</v>
      </c>
      <c r="AS3" s="411" t="s">
        <v>127</v>
      </c>
      <c r="AT3" s="411" t="s">
        <v>128</v>
      </c>
      <c r="AU3" s="416"/>
      <c r="AV3" s="411" t="s">
        <v>141</v>
      </c>
      <c r="AW3" s="411" t="s">
        <v>142</v>
      </c>
      <c r="AX3" s="411" t="s">
        <v>143</v>
      </c>
      <c r="AY3" s="411" t="s">
        <v>144</v>
      </c>
      <c r="AZ3" s="416"/>
      <c r="BA3" s="411" t="s">
        <v>201</v>
      </c>
      <c r="BB3" s="411" t="s">
        <v>202</v>
      </c>
      <c r="BC3" s="411" t="s">
        <v>203</v>
      </c>
      <c r="BD3" s="426"/>
    </row>
    <row r="4" spans="2:58" ht="64.5" customHeight="1" x14ac:dyDescent="0.3">
      <c r="B4" s="426"/>
      <c r="C4" s="426"/>
      <c r="D4" s="412"/>
      <c r="E4" s="412"/>
      <c r="F4" s="412"/>
      <c r="G4" s="412"/>
      <c r="H4" s="417"/>
      <c r="I4" s="412"/>
      <c r="J4" s="412"/>
      <c r="K4" s="412"/>
      <c r="L4" s="412"/>
      <c r="M4" s="412"/>
      <c r="N4" s="412"/>
      <c r="O4" s="412"/>
      <c r="P4" s="412"/>
      <c r="Q4" s="417"/>
      <c r="R4" s="412"/>
      <c r="S4" s="412"/>
      <c r="T4" s="412"/>
      <c r="U4" s="417"/>
      <c r="V4" s="412"/>
      <c r="W4" s="412"/>
      <c r="X4" s="412"/>
      <c r="Y4" s="412"/>
      <c r="Z4" s="417"/>
      <c r="AA4" s="412"/>
      <c r="AB4" s="412"/>
      <c r="AC4" s="412"/>
      <c r="AD4" s="417"/>
      <c r="AE4" s="412"/>
      <c r="AF4" s="412"/>
      <c r="AG4" s="412"/>
      <c r="AH4" s="417"/>
      <c r="AI4" s="412"/>
      <c r="AJ4" s="412"/>
      <c r="AK4" s="412"/>
      <c r="AL4" s="412"/>
      <c r="AM4" s="412"/>
      <c r="AN4" s="412"/>
      <c r="AO4" s="412"/>
      <c r="AP4" s="412"/>
      <c r="AQ4" s="417"/>
      <c r="AR4" s="412"/>
      <c r="AS4" s="412"/>
      <c r="AT4" s="412"/>
      <c r="AU4" s="417"/>
      <c r="AV4" s="412"/>
      <c r="AW4" s="412"/>
      <c r="AX4" s="412"/>
      <c r="AY4" s="412"/>
      <c r="AZ4" s="417"/>
      <c r="BA4" s="412"/>
      <c r="BB4" s="412"/>
      <c r="BC4" s="412"/>
      <c r="BD4" s="426"/>
    </row>
    <row r="5" spans="2:58" ht="17.399999999999999" customHeight="1" x14ac:dyDescent="0.3">
      <c r="B5" s="426"/>
      <c r="C5" s="426"/>
      <c r="D5" s="445" t="s">
        <v>53</v>
      </c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6"/>
      <c r="AQ5" s="436"/>
      <c r="AR5" s="436"/>
      <c r="AS5" s="436"/>
      <c r="AT5" s="436"/>
      <c r="AU5" s="436"/>
      <c r="AV5" s="436"/>
      <c r="AW5" s="436"/>
      <c r="AX5" s="436"/>
      <c r="AY5" s="436"/>
      <c r="AZ5" s="436"/>
      <c r="BA5" s="436"/>
      <c r="BB5" s="436"/>
      <c r="BC5" s="437"/>
      <c r="BD5" s="426"/>
    </row>
    <row r="6" spans="2:58" ht="12.75" customHeight="1" thickBot="1" x14ac:dyDescent="0.35">
      <c r="B6" s="427"/>
      <c r="C6" s="427"/>
      <c r="D6" s="235">
        <v>1</v>
      </c>
      <c r="E6" s="236">
        <v>2</v>
      </c>
      <c r="F6" s="236">
        <v>3</v>
      </c>
      <c r="G6" s="236">
        <v>4</v>
      </c>
      <c r="H6" s="236">
        <v>5</v>
      </c>
      <c r="I6" s="236">
        <v>6</v>
      </c>
      <c r="J6" s="236">
        <v>7</v>
      </c>
      <c r="K6" s="237">
        <v>8</v>
      </c>
      <c r="L6" s="237">
        <v>9</v>
      </c>
      <c r="M6" s="237">
        <v>10</v>
      </c>
      <c r="N6" s="237">
        <v>11</v>
      </c>
      <c r="O6" s="237">
        <v>12</v>
      </c>
      <c r="P6" s="237">
        <v>13</v>
      </c>
      <c r="Q6" s="237">
        <v>14</v>
      </c>
      <c r="R6" s="237">
        <v>15</v>
      </c>
      <c r="S6" s="237">
        <v>16</v>
      </c>
      <c r="T6" s="237">
        <v>17</v>
      </c>
      <c r="U6" s="237">
        <v>18</v>
      </c>
      <c r="V6" s="237">
        <v>19</v>
      </c>
      <c r="W6" s="237">
        <v>20</v>
      </c>
      <c r="X6" s="237">
        <v>21</v>
      </c>
      <c r="Y6" s="237">
        <v>22</v>
      </c>
      <c r="Z6" s="237">
        <v>23</v>
      </c>
      <c r="AA6" s="237">
        <v>24</v>
      </c>
      <c r="AB6" s="237">
        <v>25</v>
      </c>
      <c r="AC6" s="237">
        <v>26</v>
      </c>
      <c r="AD6" s="237">
        <v>27</v>
      </c>
      <c r="AE6" s="237">
        <v>28</v>
      </c>
      <c r="AF6" s="237">
        <v>29</v>
      </c>
      <c r="AG6" s="237">
        <v>30</v>
      </c>
      <c r="AH6" s="237">
        <v>31</v>
      </c>
      <c r="AI6" s="237">
        <v>32</v>
      </c>
      <c r="AJ6" s="237">
        <v>33</v>
      </c>
      <c r="AK6" s="237">
        <v>34</v>
      </c>
      <c r="AL6" s="237">
        <v>35</v>
      </c>
      <c r="AM6" s="237">
        <v>36</v>
      </c>
      <c r="AN6" s="237">
        <v>37</v>
      </c>
      <c r="AO6" s="237">
        <v>38</v>
      </c>
      <c r="AP6" s="237">
        <v>39</v>
      </c>
      <c r="AQ6" s="237">
        <v>40</v>
      </c>
      <c r="AR6" s="237">
        <v>41</v>
      </c>
      <c r="AS6" s="237">
        <v>42</v>
      </c>
      <c r="AT6" s="237">
        <v>43</v>
      </c>
      <c r="AU6" s="238">
        <v>44</v>
      </c>
      <c r="AV6" s="237">
        <v>45</v>
      </c>
      <c r="AW6" s="237">
        <v>46</v>
      </c>
      <c r="AX6" s="237">
        <v>47</v>
      </c>
      <c r="AY6" s="237">
        <v>48</v>
      </c>
      <c r="AZ6" s="237">
        <v>49</v>
      </c>
      <c r="BA6" s="237">
        <v>50</v>
      </c>
      <c r="BB6" s="237">
        <v>51</v>
      </c>
      <c r="BC6" s="239">
        <v>52</v>
      </c>
      <c r="BD6" s="427"/>
    </row>
    <row r="7" spans="2:58" ht="36.75" customHeight="1" x14ac:dyDescent="0.3">
      <c r="B7" s="301" t="s">
        <v>204</v>
      </c>
      <c r="C7" s="301" t="s">
        <v>205</v>
      </c>
      <c r="D7" s="317">
        <v>4</v>
      </c>
      <c r="E7" s="313">
        <v>2</v>
      </c>
      <c r="F7" s="313">
        <v>4</v>
      </c>
      <c r="G7" s="313">
        <v>2</v>
      </c>
      <c r="H7" s="313">
        <v>4</v>
      </c>
      <c r="I7" s="313">
        <v>2</v>
      </c>
      <c r="J7" s="313">
        <v>4</v>
      </c>
      <c r="K7" s="313">
        <v>2</v>
      </c>
      <c r="L7" s="313">
        <v>4</v>
      </c>
      <c r="M7" s="313">
        <v>2</v>
      </c>
      <c r="N7" s="313">
        <v>4</v>
      </c>
      <c r="O7" s="371">
        <v>2</v>
      </c>
      <c r="P7" s="313">
        <v>4</v>
      </c>
      <c r="Q7" s="313">
        <v>2</v>
      </c>
      <c r="R7" s="313">
        <v>4</v>
      </c>
      <c r="S7" s="224">
        <v>2</v>
      </c>
      <c r="T7" s="371"/>
      <c r="U7" s="276">
        <f t="shared" ref="U7:U30" si="0">SUM(D7:T7)</f>
        <v>48</v>
      </c>
      <c r="V7" s="287"/>
      <c r="W7" s="259"/>
      <c r="X7" s="371"/>
      <c r="Y7" s="371"/>
      <c r="Z7" s="371"/>
      <c r="AA7" s="371"/>
      <c r="AB7" s="371"/>
      <c r="AC7" s="371"/>
      <c r="AD7" s="371"/>
      <c r="AE7" s="371"/>
      <c r="AF7" s="371"/>
      <c r="AG7" s="371"/>
      <c r="AH7" s="371"/>
      <c r="AI7" s="371"/>
      <c r="AJ7" s="371"/>
      <c r="AK7" s="371"/>
      <c r="AL7" s="371"/>
      <c r="AM7" s="371"/>
      <c r="AN7" s="371"/>
      <c r="AO7" s="371"/>
      <c r="AP7" s="371"/>
      <c r="AQ7" s="371"/>
      <c r="AR7" s="371"/>
      <c r="AS7" s="371"/>
      <c r="AT7" s="371"/>
      <c r="AU7" s="255">
        <f t="shared" ref="AU7:AU31" si="1">SUM(W7:AT7)</f>
        <v>0</v>
      </c>
      <c r="AV7" s="276"/>
      <c r="AW7" s="276"/>
      <c r="AX7" s="276"/>
      <c r="AY7" s="276"/>
      <c r="AZ7" s="276"/>
      <c r="BA7" s="276"/>
      <c r="BB7" s="287"/>
      <c r="BC7" s="280"/>
      <c r="BD7" s="338">
        <f t="shared" ref="BD7:BD30" si="2">SUM(U7,AU7,)</f>
        <v>48</v>
      </c>
    </row>
    <row r="8" spans="2:58" ht="36.75" customHeight="1" x14ac:dyDescent="0.3">
      <c r="B8" s="318" t="s">
        <v>206</v>
      </c>
      <c r="C8" s="308" t="s">
        <v>67</v>
      </c>
      <c r="D8" s="314">
        <v>2</v>
      </c>
      <c r="E8" s="374">
        <v>4</v>
      </c>
      <c r="F8" s="374">
        <v>2</v>
      </c>
      <c r="G8" s="374">
        <v>4</v>
      </c>
      <c r="H8" s="374">
        <v>2</v>
      </c>
      <c r="I8" s="374">
        <v>4</v>
      </c>
      <c r="J8" s="374">
        <v>2</v>
      </c>
      <c r="K8" s="374">
        <v>4</v>
      </c>
      <c r="L8" s="374">
        <v>2</v>
      </c>
      <c r="M8" s="374">
        <v>4</v>
      </c>
      <c r="N8" s="374">
        <v>2</v>
      </c>
      <c r="O8" s="383">
        <v>4</v>
      </c>
      <c r="P8" s="374">
        <v>2</v>
      </c>
      <c r="Q8" s="374">
        <v>4</v>
      </c>
      <c r="R8" s="374">
        <v>2</v>
      </c>
      <c r="S8" s="225">
        <v>4</v>
      </c>
      <c r="T8" s="383"/>
      <c r="U8" s="324">
        <f t="shared" si="0"/>
        <v>48</v>
      </c>
      <c r="V8" s="288"/>
      <c r="W8" s="314"/>
      <c r="X8" s="370"/>
      <c r="Y8" s="370"/>
      <c r="Z8" s="370"/>
      <c r="AA8" s="370"/>
      <c r="AB8" s="370"/>
      <c r="AC8" s="370"/>
      <c r="AD8" s="370"/>
      <c r="AE8" s="370"/>
      <c r="AF8" s="370"/>
      <c r="AG8" s="370"/>
      <c r="AH8" s="370"/>
      <c r="AI8" s="370"/>
      <c r="AJ8" s="370"/>
      <c r="AK8" s="370"/>
      <c r="AL8" s="370"/>
      <c r="AM8" s="370"/>
      <c r="AN8" s="370"/>
      <c r="AO8" s="370"/>
      <c r="AP8" s="370"/>
      <c r="AQ8" s="370"/>
      <c r="AR8" s="370"/>
      <c r="AS8" s="370"/>
      <c r="AT8" s="277"/>
      <c r="AU8" s="271">
        <f t="shared" si="1"/>
        <v>0</v>
      </c>
      <c r="AV8" s="324"/>
      <c r="AW8" s="324"/>
      <c r="AX8" s="324"/>
      <c r="AY8" s="324"/>
      <c r="AZ8" s="324"/>
      <c r="BA8" s="324"/>
      <c r="BB8" s="288"/>
      <c r="BC8" s="281"/>
      <c r="BD8" s="278">
        <f t="shared" si="2"/>
        <v>48</v>
      </c>
    </row>
    <row r="9" spans="2:58" s="307" customFormat="1" ht="36.75" customHeight="1" x14ac:dyDescent="0.3">
      <c r="B9" s="318" t="s">
        <v>207</v>
      </c>
      <c r="C9" s="308" t="s">
        <v>208</v>
      </c>
      <c r="D9" s="314">
        <v>2</v>
      </c>
      <c r="E9" s="374">
        <v>2</v>
      </c>
      <c r="F9" s="374">
        <v>2</v>
      </c>
      <c r="G9" s="374">
        <v>2</v>
      </c>
      <c r="H9" s="374">
        <v>2</v>
      </c>
      <c r="I9" s="374">
        <v>2</v>
      </c>
      <c r="J9" s="374">
        <v>2</v>
      </c>
      <c r="K9" s="374">
        <v>2</v>
      </c>
      <c r="L9" s="374">
        <v>2</v>
      </c>
      <c r="M9" s="374">
        <v>2</v>
      </c>
      <c r="N9" s="374">
        <v>2</v>
      </c>
      <c r="O9" s="383">
        <v>2</v>
      </c>
      <c r="P9" s="374">
        <v>2</v>
      </c>
      <c r="Q9" s="374">
        <v>2</v>
      </c>
      <c r="R9" s="374">
        <v>2</v>
      </c>
      <c r="S9" s="321">
        <v>2</v>
      </c>
      <c r="T9" s="383">
        <v>2</v>
      </c>
      <c r="U9" s="324">
        <f t="shared" si="0"/>
        <v>34</v>
      </c>
      <c r="V9" s="288"/>
      <c r="W9" s="314">
        <v>2</v>
      </c>
      <c r="X9" s="370">
        <v>2</v>
      </c>
      <c r="Y9" s="370">
        <v>2</v>
      </c>
      <c r="Z9" s="370">
        <v>2</v>
      </c>
      <c r="AA9" s="370">
        <v>2</v>
      </c>
      <c r="AB9" s="370">
        <v>2</v>
      </c>
      <c r="AC9" s="370">
        <v>2</v>
      </c>
      <c r="AD9" s="370">
        <v>2</v>
      </c>
      <c r="AE9" s="370">
        <v>2</v>
      </c>
      <c r="AF9" s="370">
        <v>2</v>
      </c>
      <c r="AG9" s="370">
        <v>2</v>
      </c>
      <c r="AH9" s="370">
        <v>2</v>
      </c>
      <c r="AI9" s="370">
        <v>2</v>
      </c>
      <c r="AJ9" s="370">
        <v>2</v>
      </c>
      <c r="AK9" s="370">
        <v>2</v>
      </c>
      <c r="AL9" s="370">
        <v>2</v>
      </c>
      <c r="AM9" s="370">
        <v>2</v>
      </c>
      <c r="AN9" s="370">
        <v>2</v>
      </c>
      <c r="AO9" s="374">
        <v>2</v>
      </c>
      <c r="AP9" s="374"/>
      <c r="AQ9" s="374"/>
      <c r="AR9" s="364"/>
      <c r="AS9" s="365"/>
      <c r="AT9" s="378"/>
      <c r="AU9" s="271">
        <f t="shared" si="1"/>
        <v>38</v>
      </c>
      <c r="AV9" s="242"/>
      <c r="AW9" s="324"/>
      <c r="AX9" s="324"/>
      <c r="AY9" s="324"/>
      <c r="AZ9" s="324"/>
      <c r="BA9" s="324"/>
      <c r="BB9" s="288"/>
      <c r="BC9" s="281"/>
      <c r="BD9" s="278">
        <f t="shared" si="2"/>
        <v>72</v>
      </c>
    </row>
    <row r="10" spans="2:58" s="307" customFormat="1" ht="36.75" customHeight="1" x14ac:dyDescent="0.3">
      <c r="B10" s="318" t="s">
        <v>209</v>
      </c>
      <c r="C10" s="308" t="s">
        <v>69</v>
      </c>
      <c r="D10" s="314">
        <v>2</v>
      </c>
      <c r="E10" s="374">
        <v>2</v>
      </c>
      <c r="F10" s="374">
        <v>2</v>
      </c>
      <c r="G10" s="374">
        <v>2</v>
      </c>
      <c r="H10" s="374">
        <v>2</v>
      </c>
      <c r="I10" s="374">
        <v>2</v>
      </c>
      <c r="J10" s="374">
        <v>2</v>
      </c>
      <c r="K10" s="374">
        <v>2</v>
      </c>
      <c r="L10" s="374">
        <v>2</v>
      </c>
      <c r="M10" s="374">
        <v>2</v>
      </c>
      <c r="N10" s="374">
        <v>2</v>
      </c>
      <c r="O10" s="383">
        <v>2</v>
      </c>
      <c r="P10" s="374">
        <v>2</v>
      </c>
      <c r="Q10" s="374">
        <v>2</v>
      </c>
      <c r="R10" s="374">
        <v>2</v>
      </c>
      <c r="S10" s="321">
        <v>2</v>
      </c>
      <c r="T10" s="383">
        <v>2</v>
      </c>
      <c r="U10" s="324">
        <f t="shared" si="0"/>
        <v>34</v>
      </c>
      <c r="V10" s="288"/>
      <c r="W10" s="314">
        <v>2</v>
      </c>
      <c r="X10" s="370">
        <v>2</v>
      </c>
      <c r="Y10" s="370">
        <v>2</v>
      </c>
      <c r="Z10" s="370">
        <v>2</v>
      </c>
      <c r="AA10" s="370">
        <v>2</v>
      </c>
      <c r="AB10" s="370">
        <v>2</v>
      </c>
      <c r="AC10" s="370">
        <v>2</v>
      </c>
      <c r="AD10" s="370">
        <v>2</v>
      </c>
      <c r="AE10" s="370">
        <v>2</v>
      </c>
      <c r="AF10" s="370">
        <v>2</v>
      </c>
      <c r="AG10" s="370">
        <v>2</v>
      </c>
      <c r="AH10" s="370">
        <v>2</v>
      </c>
      <c r="AI10" s="370">
        <v>2</v>
      </c>
      <c r="AJ10" s="370">
        <v>2</v>
      </c>
      <c r="AK10" s="370">
        <v>2</v>
      </c>
      <c r="AL10" s="370">
        <v>2</v>
      </c>
      <c r="AM10" s="370">
        <v>2</v>
      </c>
      <c r="AN10" s="370">
        <v>2</v>
      </c>
      <c r="AO10" s="51">
        <v>2</v>
      </c>
      <c r="AP10" s="370"/>
      <c r="AQ10" s="366"/>
      <c r="AR10" s="366"/>
      <c r="AS10" s="366"/>
      <c r="AT10" s="369"/>
      <c r="AU10" s="271">
        <f t="shared" si="1"/>
        <v>38</v>
      </c>
      <c r="AV10" s="311"/>
      <c r="AW10" s="311"/>
      <c r="AX10" s="311"/>
      <c r="AY10" s="311"/>
      <c r="AZ10" s="311"/>
      <c r="BA10" s="311"/>
      <c r="BB10" s="279"/>
      <c r="BC10" s="282"/>
      <c r="BD10" s="278">
        <f t="shared" si="2"/>
        <v>72</v>
      </c>
      <c r="BF10" s="306"/>
    </row>
    <row r="11" spans="2:58" s="307" customFormat="1" ht="36.75" customHeight="1" x14ac:dyDescent="0.3">
      <c r="B11" s="318" t="s">
        <v>210</v>
      </c>
      <c r="C11" s="308" t="s">
        <v>158</v>
      </c>
      <c r="D11" s="314">
        <v>2</v>
      </c>
      <c r="E11" s="374">
        <v>2</v>
      </c>
      <c r="F11" s="374">
        <v>2</v>
      </c>
      <c r="G11" s="374">
        <v>2</v>
      </c>
      <c r="H11" s="374">
        <v>2</v>
      </c>
      <c r="I11" s="374">
        <v>2</v>
      </c>
      <c r="J11" s="374">
        <v>2</v>
      </c>
      <c r="K11" s="374">
        <v>2</v>
      </c>
      <c r="L11" s="374">
        <v>2</v>
      </c>
      <c r="M11" s="374">
        <v>2</v>
      </c>
      <c r="N11" s="374">
        <v>2</v>
      </c>
      <c r="O11" s="374">
        <v>2</v>
      </c>
      <c r="P11" s="374">
        <v>2</v>
      </c>
      <c r="Q11" s="374">
        <v>2</v>
      </c>
      <c r="R11" s="374">
        <v>2</v>
      </c>
      <c r="S11" s="374">
        <v>2</v>
      </c>
      <c r="T11" s="52">
        <v>4</v>
      </c>
      <c r="U11" s="324">
        <f t="shared" si="0"/>
        <v>36</v>
      </c>
      <c r="V11" s="288"/>
      <c r="W11" s="314"/>
      <c r="X11" s="370"/>
      <c r="Y11" s="370"/>
      <c r="Z11" s="370"/>
      <c r="AA11" s="370"/>
      <c r="AB11" s="370"/>
      <c r="AC11" s="370"/>
      <c r="AD11" s="370"/>
      <c r="AE11" s="370"/>
      <c r="AF11" s="370"/>
      <c r="AG11" s="370"/>
      <c r="AH11" s="370"/>
      <c r="AI11" s="370"/>
      <c r="AJ11" s="370"/>
      <c r="AK11" s="370"/>
      <c r="AL11" s="370"/>
      <c r="AM11" s="370"/>
      <c r="AN11" s="370"/>
      <c r="AO11" s="384"/>
      <c r="AP11" s="370"/>
      <c r="AQ11" s="366"/>
      <c r="AR11" s="366"/>
      <c r="AS11" s="366"/>
      <c r="AT11" s="369"/>
      <c r="AU11" s="271">
        <f t="shared" si="1"/>
        <v>0</v>
      </c>
      <c r="AV11" s="311"/>
      <c r="AW11" s="311"/>
      <c r="AX11" s="311"/>
      <c r="AY11" s="311"/>
      <c r="AZ11" s="311"/>
      <c r="BA11" s="311"/>
      <c r="BB11" s="279"/>
      <c r="BC11" s="282"/>
      <c r="BD11" s="278">
        <f t="shared" si="2"/>
        <v>36</v>
      </c>
      <c r="BF11" s="306"/>
    </row>
    <row r="12" spans="2:58" s="307" customFormat="1" ht="36.75" customHeight="1" x14ac:dyDescent="0.3">
      <c r="B12" s="318" t="s">
        <v>211</v>
      </c>
      <c r="C12" s="308" t="s">
        <v>212</v>
      </c>
      <c r="D12" s="315">
        <v>2</v>
      </c>
      <c r="E12" s="366">
        <v>2</v>
      </c>
      <c r="F12" s="366">
        <v>2</v>
      </c>
      <c r="G12" s="366">
        <v>2</v>
      </c>
      <c r="H12" s="366">
        <v>2</v>
      </c>
      <c r="I12" s="366">
        <v>2</v>
      </c>
      <c r="J12" s="366">
        <v>2</v>
      </c>
      <c r="K12" s="366">
        <v>2</v>
      </c>
      <c r="L12" s="366">
        <v>2</v>
      </c>
      <c r="M12" s="366">
        <v>2</v>
      </c>
      <c r="N12" s="366">
        <v>2</v>
      </c>
      <c r="O12" s="366">
        <v>2</v>
      </c>
      <c r="P12" s="366">
        <v>2</v>
      </c>
      <c r="Q12" s="366">
        <v>2</v>
      </c>
      <c r="R12" s="366">
        <v>2</v>
      </c>
      <c r="S12" s="366">
        <v>2</v>
      </c>
      <c r="T12" s="366">
        <v>2</v>
      </c>
      <c r="U12" s="311">
        <f t="shared" si="0"/>
        <v>34</v>
      </c>
      <c r="V12" s="279"/>
      <c r="W12" s="316">
        <v>2</v>
      </c>
      <c r="X12" s="362">
        <v>2</v>
      </c>
      <c r="Y12" s="362">
        <v>2</v>
      </c>
      <c r="Z12" s="362">
        <v>2</v>
      </c>
      <c r="AA12" s="362">
        <v>2</v>
      </c>
      <c r="AB12" s="362">
        <v>2</v>
      </c>
      <c r="AC12" s="362">
        <v>2</v>
      </c>
      <c r="AD12" s="362">
        <v>2</v>
      </c>
      <c r="AE12" s="362">
        <v>2</v>
      </c>
      <c r="AF12" s="362">
        <v>2</v>
      </c>
      <c r="AG12" s="362">
        <v>2</v>
      </c>
      <c r="AH12" s="362">
        <v>2</v>
      </c>
      <c r="AI12" s="362">
        <v>2</v>
      </c>
      <c r="AJ12" s="362">
        <v>2</v>
      </c>
      <c r="AK12" s="362">
        <v>2</v>
      </c>
      <c r="AL12" s="362">
        <v>2</v>
      </c>
      <c r="AM12" s="362">
        <v>2</v>
      </c>
      <c r="AN12" s="367">
        <v>2</v>
      </c>
      <c r="AO12" s="58">
        <v>2</v>
      </c>
      <c r="AP12" s="367"/>
      <c r="AQ12" s="367"/>
      <c r="AR12" s="387"/>
      <c r="AS12" s="381"/>
      <c r="AT12" s="372"/>
      <c r="AU12" s="271">
        <f t="shared" si="1"/>
        <v>38</v>
      </c>
      <c r="AV12" s="243"/>
      <c r="AW12" s="311"/>
      <c r="AX12" s="311"/>
      <c r="AY12" s="311"/>
      <c r="AZ12" s="311"/>
      <c r="BA12" s="311"/>
      <c r="BB12" s="279"/>
      <c r="BC12" s="282"/>
      <c r="BD12" s="278">
        <f t="shared" si="2"/>
        <v>72</v>
      </c>
      <c r="BF12" s="306"/>
    </row>
    <row r="13" spans="2:58" s="307" customFormat="1" ht="36.75" customHeight="1" x14ac:dyDescent="0.3">
      <c r="B13" s="318" t="s">
        <v>214</v>
      </c>
      <c r="C13" s="308" t="s">
        <v>213</v>
      </c>
      <c r="D13" s="314">
        <v>2</v>
      </c>
      <c r="E13" s="374">
        <v>2</v>
      </c>
      <c r="F13" s="374">
        <v>2</v>
      </c>
      <c r="G13" s="374">
        <v>2</v>
      </c>
      <c r="H13" s="374">
        <v>2</v>
      </c>
      <c r="I13" s="374">
        <v>2</v>
      </c>
      <c r="J13" s="374">
        <v>2</v>
      </c>
      <c r="K13" s="374">
        <v>2</v>
      </c>
      <c r="L13" s="374">
        <v>2</v>
      </c>
      <c r="M13" s="374">
        <v>2</v>
      </c>
      <c r="N13" s="374">
        <v>2</v>
      </c>
      <c r="O13" s="374">
        <v>2</v>
      </c>
      <c r="P13" s="374">
        <v>2</v>
      </c>
      <c r="Q13" s="374">
        <v>2</v>
      </c>
      <c r="R13" s="374">
        <v>2</v>
      </c>
      <c r="S13" s="366">
        <v>2</v>
      </c>
      <c r="T13" s="366">
        <v>2</v>
      </c>
      <c r="U13" s="311">
        <f t="shared" si="0"/>
        <v>34</v>
      </c>
      <c r="V13" s="279"/>
      <c r="W13" s="316">
        <v>2</v>
      </c>
      <c r="X13" s="362">
        <v>2</v>
      </c>
      <c r="Y13" s="362">
        <v>2</v>
      </c>
      <c r="Z13" s="362">
        <v>2</v>
      </c>
      <c r="AA13" s="362">
        <v>2</v>
      </c>
      <c r="AB13" s="362">
        <v>2</v>
      </c>
      <c r="AC13" s="362">
        <v>2</v>
      </c>
      <c r="AD13" s="362">
        <v>2</v>
      </c>
      <c r="AE13" s="362">
        <v>2</v>
      </c>
      <c r="AF13" s="362">
        <v>2</v>
      </c>
      <c r="AG13" s="362">
        <v>2</v>
      </c>
      <c r="AH13" s="362">
        <v>2</v>
      </c>
      <c r="AI13" s="362">
        <v>2</v>
      </c>
      <c r="AJ13" s="362">
        <v>2</v>
      </c>
      <c r="AK13" s="362">
        <v>2</v>
      </c>
      <c r="AL13" s="362">
        <v>2</v>
      </c>
      <c r="AM13" s="362">
        <v>2</v>
      </c>
      <c r="AN13" s="367">
        <v>2</v>
      </c>
      <c r="AO13" s="372">
        <v>2</v>
      </c>
      <c r="AP13" s="367"/>
      <c r="AQ13" s="367"/>
      <c r="AR13" s="367"/>
      <c r="AS13" s="362"/>
      <c r="AT13" s="388"/>
      <c r="AU13" s="271">
        <f t="shared" si="1"/>
        <v>38</v>
      </c>
      <c r="AV13" s="244"/>
      <c r="AW13" s="311"/>
      <c r="AX13" s="311"/>
      <c r="AY13" s="311"/>
      <c r="AZ13" s="311"/>
      <c r="BA13" s="311"/>
      <c r="BB13" s="279"/>
      <c r="BC13" s="282"/>
      <c r="BD13" s="278">
        <f t="shared" si="2"/>
        <v>72</v>
      </c>
      <c r="BF13" s="306"/>
    </row>
    <row r="14" spans="2:58" s="307" customFormat="1" ht="36.75" customHeight="1" x14ac:dyDescent="0.3">
      <c r="B14" s="318" t="s">
        <v>214</v>
      </c>
      <c r="C14" s="308" t="s">
        <v>150</v>
      </c>
      <c r="D14" s="314"/>
      <c r="E14" s="374"/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4"/>
      <c r="Q14" s="374"/>
      <c r="R14" s="374"/>
      <c r="S14" s="366"/>
      <c r="T14" s="366"/>
      <c r="U14" s="311">
        <f t="shared" si="0"/>
        <v>0</v>
      </c>
      <c r="V14" s="279"/>
      <c r="W14" s="316"/>
      <c r="X14" s="362"/>
      <c r="Y14" s="362"/>
      <c r="Z14" s="362"/>
      <c r="AA14" s="362"/>
      <c r="AB14" s="362"/>
      <c r="AC14" s="362"/>
      <c r="AD14" s="362"/>
      <c r="AE14" s="362"/>
      <c r="AF14" s="362"/>
      <c r="AG14" s="362"/>
      <c r="AH14" s="362"/>
      <c r="AI14" s="362"/>
      <c r="AJ14" s="362"/>
      <c r="AK14" s="362"/>
      <c r="AL14" s="362"/>
      <c r="AM14" s="362"/>
      <c r="AN14" s="367"/>
      <c r="AO14" s="372"/>
      <c r="AP14" s="73" t="s">
        <v>57</v>
      </c>
      <c r="AQ14" s="367"/>
      <c r="AR14" s="383"/>
      <c r="AS14" s="362"/>
      <c r="AT14" s="290"/>
      <c r="AU14" s="271">
        <f t="shared" si="1"/>
        <v>0</v>
      </c>
      <c r="AV14" s="244"/>
      <c r="AW14" s="311"/>
      <c r="AX14" s="311"/>
      <c r="AY14" s="311"/>
      <c r="AZ14" s="311"/>
      <c r="BA14" s="311"/>
      <c r="BB14" s="279"/>
      <c r="BC14" s="282"/>
      <c r="BD14" s="278">
        <f t="shared" si="2"/>
        <v>0</v>
      </c>
      <c r="BF14" s="306"/>
    </row>
    <row r="15" spans="2:58" s="307" customFormat="1" ht="36.75" customHeight="1" x14ac:dyDescent="0.3">
      <c r="B15" s="318" t="s">
        <v>215</v>
      </c>
      <c r="C15" s="308" t="s">
        <v>216</v>
      </c>
      <c r="D15" s="314">
        <v>4</v>
      </c>
      <c r="E15" s="374">
        <v>4</v>
      </c>
      <c r="F15" s="374">
        <v>4</v>
      </c>
      <c r="G15" s="374">
        <v>4</v>
      </c>
      <c r="H15" s="374">
        <v>4</v>
      </c>
      <c r="I15" s="374">
        <v>4</v>
      </c>
      <c r="J15" s="374">
        <v>4</v>
      </c>
      <c r="K15" s="374">
        <v>4</v>
      </c>
      <c r="L15" s="374">
        <v>4</v>
      </c>
      <c r="M15" s="374">
        <v>4</v>
      </c>
      <c r="N15" s="374">
        <v>4</v>
      </c>
      <c r="O15" s="374">
        <v>4</v>
      </c>
      <c r="P15" s="374">
        <v>4</v>
      </c>
      <c r="Q15" s="374">
        <v>4</v>
      </c>
      <c r="R15" s="374">
        <v>4</v>
      </c>
      <c r="S15" s="362">
        <v>4</v>
      </c>
      <c r="T15" s="362">
        <v>4</v>
      </c>
      <c r="U15" s="311">
        <f t="shared" si="0"/>
        <v>68</v>
      </c>
      <c r="V15" s="279"/>
      <c r="W15" s="315">
        <v>6</v>
      </c>
      <c r="X15" s="366">
        <v>4</v>
      </c>
      <c r="Y15" s="366">
        <v>6</v>
      </c>
      <c r="Z15" s="366">
        <v>4</v>
      </c>
      <c r="AA15" s="366">
        <v>6</v>
      </c>
      <c r="AB15" s="366">
        <v>4</v>
      </c>
      <c r="AC15" s="366">
        <v>6</v>
      </c>
      <c r="AD15" s="366">
        <v>4</v>
      </c>
      <c r="AE15" s="366">
        <v>6</v>
      </c>
      <c r="AF15" s="366">
        <v>4</v>
      </c>
      <c r="AG15" s="366">
        <v>6</v>
      </c>
      <c r="AH15" s="367">
        <v>4</v>
      </c>
      <c r="AI15" s="366">
        <v>6</v>
      </c>
      <c r="AJ15" s="366">
        <v>4</v>
      </c>
      <c r="AK15" s="366">
        <v>6</v>
      </c>
      <c r="AL15" s="366">
        <v>4</v>
      </c>
      <c r="AM15" s="366">
        <v>6</v>
      </c>
      <c r="AN15" s="366">
        <v>4</v>
      </c>
      <c r="AO15" s="366">
        <v>6</v>
      </c>
      <c r="AP15" s="366"/>
      <c r="AQ15" s="366"/>
      <c r="AR15" s="380"/>
      <c r="AS15" s="372"/>
      <c r="AT15" s="367"/>
      <c r="AU15" s="271">
        <f t="shared" si="1"/>
        <v>96</v>
      </c>
      <c r="AV15" s="244"/>
      <c r="AW15" s="311"/>
      <c r="AX15" s="311"/>
      <c r="AY15" s="311"/>
      <c r="AZ15" s="311"/>
      <c r="BA15" s="311"/>
      <c r="BB15" s="279"/>
      <c r="BC15" s="282"/>
      <c r="BD15" s="278">
        <f t="shared" si="2"/>
        <v>164</v>
      </c>
      <c r="BF15" s="306"/>
    </row>
    <row r="16" spans="2:58" s="307" customFormat="1" ht="36.75" customHeight="1" x14ac:dyDescent="0.3">
      <c r="B16" s="318" t="s">
        <v>215</v>
      </c>
      <c r="C16" s="308" t="s">
        <v>150</v>
      </c>
      <c r="D16" s="31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4"/>
      <c r="Q16" s="374"/>
      <c r="R16" s="374"/>
      <c r="S16" s="362"/>
      <c r="T16" s="362"/>
      <c r="U16" s="311">
        <f t="shared" si="0"/>
        <v>0</v>
      </c>
      <c r="V16" s="279"/>
      <c r="W16" s="315"/>
      <c r="X16" s="366"/>
      <c r="Y16" s="366"/>
      <c r="Z16" s="366"/>
      <c r="AA16" s="366"/>
      <c r="AB16" s="366"/>
      <c r="AC16" s="366"/>
      <c r="AD16" s="366"/>
      <c r="AE16" s="366"/>
      <c r="AF16" s="366"/>
      <c r="AG16" s="366"/>
      <c r="AH16" s="367"/>
      <c r="AI16" s="366"/>
      <c r="AJ16" s="366"/>
      <c r="AK16" s="366"/>
      <c r="AL16" s="366"/>
      <c r="AM16" s="366"/>
      <c r="AN16" s="366"/>
      <c r="AO16" s="366"/>
      <c r="AP16" s="252" t="s">
        <v>57</v>
      </c>
      <c r="AQ16" s="366"/>
      <c r="AR16" s="380"/>
      <c r="AS16" s="372"/>
      <c r="AT16" s="367"/>
      <c r="AU16" s="271">
        <f t="shared" si="1"/>
        <v>0</v>
      </c>
      <c r="AV16" s="311"/>
      <c r="AW16" s="311"/>
      <c r="AX16" s="311"/>
      <c r="AY16" s="311"/>
      <c r="AZ16" s="311"/>
      <c r="BA16" s="311"/>
      <c r="BB16" s="279"/>
      <c r="BC16" s="282"/>
      <c r="BD16" s="278">
        <f t="shared" si="2"/>
        <v>0</v>
      </c>
      <c r="BF16" s="306"/>
    </row>
    <row r="17" spans="2:58 16383:16383" s="307" customFormat="1" ht="36.75" customHeight="1" x14ac:dyDescent="0.3">
      <c r="B17" s="308" t="s">
        <v>217</v>
      </c>
      <c r="C17" s="308" t="s">
        <v>218</v>
      </c>
      <c r="D17" s="315">
        <v>4</v>
      </c>
      <c r="E17" s="366">
        <v>4</v>
      </c>
      <c r="F17" s="366">
        <v>4</v>
      </c>
      <c r="G17" s="366">
        <v>4</v>
      </c>
      <c r="H17" s="366">
        <v>4</v>
      </c>
      <c r="I17" s="366">
        <v>4</v>
      </c>
      <c r="J17" s="366">
        <v>4</v>
      </c>
      <c r="K17" s="366">
        <v>4</v>
      </c>
      <c r="L17" s="366">
        <v>4</v>
      </c>
      <c r="M17" s="366">
        <v>4</v>
      </c>
      <c r="N17" s="366">
        <v>4</v>
      </c>
      <c r="O17" s="366">
        <v>4</v>
      </c>
      <c r="P17" s="366">
        <v>4</v>
      </c>
      <c r="Q17" s="366">
        <v>4</v>
      </c>
      <c r="R17" s="366">
        <v>4</v>
      </c>
      <c r="S17" s="366">
        <v>4</v>
      </c>
      <c r="T17" s="366">
        <v>6</v>
      </c>
      <c r="U17" s="311">
        <f t="shared" si="0"/>
        <v>70</v>
      </c>
      <c r="V17" s="279"/>
      <c r="W17" s="316">
        <v>4</v>
      </c>
      <c r="X17" s="362">
        <v>4</v>
      </c>
      <c r="Y17" s="362">
        <v>4</v>
      </c>
      <c r="Z17" s="362">
        <v>4</v>
      </c>
      <c r="AA17" s="362">
        <v>4</v>
      </c>
      <c r="AB17" s="362">
        <v>4</v>
      </c>
      <c r="AC17" s="362">
        <v>4</v>
      </c>
      <c r="AD17" s="362">
        <v>4</v>
      </c>
      <c r="AE17" s="362">
        <v>4</v>
      </c>
      <c r="AF17" s="362">
        <v>4</v>
      </c>
      <c r="AG17" s="362">
        <v>4</v>
      </c>
      <c r="AH17" s="362">
        <v>4</v>
      </c>
      <c r="AI17" s="362">
        <v>4</v>
      </c>
      <c r="AJ17" s="362">
        <v>4</v>
      </c>
      <c r="AK17" s="362">
        <v>4</v>
      </c>
      <c r="AL17" s="362">
        <v>4</v>
      </c>
      <c r="AM17" s="362">
        <v>4</v>
      </c>
      <c r="AN17" s="367">
        <v>4</v>
      </c>
      <c r="AO17" s="372">
        <v>4</v>
      </c>
      <c r="AP17" s="367"/>
      <c r="AQ17" s="367"/>
      <c r="AR17" s="367"/>
      <c r="AS17" s="250"/>
      <c r="AT17" s="291"/>
      <c r="AU17" s="271">
        <f t="shared" si="1"/>
        <v>76</v>
      </c>
      <c r="AV17" s="311"/>
      <c r="AW17" s="323"/>
      <c r="AX17" s="323"/>
      <c r="AY17" s="323"/>
      <c r="AZ17" s="323"/>
      <c r="BA17" s="323"/>
      <c r="BB17" s="289"/>
      <c r="BC17" s="283"/>
      <c r="BD17" s="278">
        <f t="shared" si="2"/>
        <v>146</v>
      </c>
      <c r="BF17" s="306"/>
    </row>
    <row r="18" spans="2:58 16383:16383" s="307" customFormat="1" ht="36.75" customHeight="1" x14ac:dyDescent="0.3">
      <c r="B18" s="308" t="s">
        <v>217</v>
      </c>
      <c r="C18" s="309" t="s">
        <v>150</v>
      </c>
      <c r="D18" s="322"/>
      <c r="E18" s="320"/>
      <c r="F18" s="320"/>
      <c r="G18" s="320"/>
      <c r="H18" s="320"/>
      <c r="I18" s="320"/>
      <c r="J18" s="320"/>
      <c r="K18" s="320"/>
      <c r="L18" s="320"/>
      <c r="M18" s="320"/>
      <c r="N18" s="320"/>
      <c r="O18" s="320"/>
      <c r="P18" s="320"/>
      <c r="Q18" s="320"/>
      <c r="R18" s="320"/>
      <c r="S18" s="380"/>
      <c r="T18" s="312"/>
      <c r="U18" s="311">
        <f t="shared" si="0"/>
        <v>0</v>
      </c>
      <c r="V18" s="279"/>
      <c r="W18" s="314"/>
      <c r="X18" s="370"/>
      <c r="Y18" s="370"/>
      <c r="Z18" s="370"/>
      <c r="AA18" s="370"/>
      <c r="AB18" s="370"/>
      <c r="AC18" s="370"/>
      <c r="AD18" s="370"/>
      <c r="AE18" s="370"/>
      <c r="AF18" s="370"/>
      <c r="AG18" s="370"/>
      <c r="AH18" s="370"/>
      <c r="AI18" s="370"/>
      <c r="AJ18" s="370"/>
      <c r="AK18" s="370"/>
      <c r="AL18" s="370"/>
      <c r="AM18" s="370"/>
      <c r="AN18" s="370"/>
      <c r="AO18" s="372"/>
      <c r="AP18" s="252" t="s">
        <v>57</v>
      </c>
      <c r="AQ18" s="377"/>
      <c r="AR18" s="366"/>
      <c r="AS18" s="367"/>
      <c r="AT18" s="369"/>
      <c r="AU18" s="271">
        <f t="shared" si="1"/>
        <v>0</v>
      </c>
      <c r="AV18" s="311"/>
      <c r="AW18" s="323"/>
      <c r="AX18" s="323"/>
      <c r="AY18" s="323"/>
      <c r="AZ18" s="323"/>
      <c r="BA18" s="323"/>
      <c r="BB18" s="289"/>
      <c r="BC18" s="283"/>
      <c r="BD18" s="278">
        <f t="shared" si="2"/>
        <v>0</v>
      </c>
      <c r="BF18" s="306"/>
    </row>
    <row r="19" spans="2:58 16383:16383" s="307" customFormat="1" ht="36.75" customHeight="1" x14ac:dyDescent="0.3">
      <c r="B19" s="308" t="s">
        <v>219</v>
      </c>
      <c r="C19" s="309" t="s">
        <v>220</v>
      </c>
      <c r="D19" s="322">
        <v>2</v>
      </c>
      <c r="E19" s="320">
        <v>2</v>
      </c>
      <c r="F19" s="320">
        <v>2</v>
      </c>
      <c r="G19" s="320">
        <v>2</v>
      </c>
      <c r="H19" s="320">
        <v>2</v>
      </c>
      <c r="I19" s="320">
        <v>2</v>
      </c>
      <c r="J19" s="320">
        <v>2</v>
      </c>
      <c r="K19" s="320">
        <v>2</v>
      </c>
      <c r="L19" s="320">
        <v>2</v>
      </c>
      <c r="M19" s="320">
        <v>2</v>
      </c>
      <c r="N19" s="320">
        <v>2</v>
      </c>
      <c r="O19" s="320">
        <v>2</v>
      </c>
      <c r="P19" s="320">
        <v>2</v>
      </c>
      <c r="Q19" s="320">
        <v>2</v>
      </c>
      <c r="R19" s="320">
        <v>2</v>
      </c>
      <c r="S19" s="380">
        <v>2</v>
      </c>
      <c r="T19" s="312">
        <v>2</v>
      </c>
      <c r="U19" s="311">
        <f t="shared" si="0"/>
        <v>34</v>
      </c>
      <c r="V19" s="279"/>
      <c r="W19" s="316">
        <v>2</v>
      </c>
      <c r="X19" s="362">
        <v>2</v>
      </c>
      <c r="Y19" s="362">
        <v>2</v>
      </c>
      <c r="Z19" s="362">
        <v>2</v>
      </c>
      <c r="AA19" s="362">
        <v>2</v>
      </c>
      <c r="AB19" s="362">
        <v>2</v>
      </c>
      <c r="AC19" s="362">
        <v>2</v>
      </c>
      <c r="AD19" s="362">
        <v>2</v>
      </c>
      <c r="AE19" s="362">
        <v>2</v>
      </c>
      <c r="AF19" s="362">
        <v>2</v>
      </c>
      <c r="AG19" s="362">
        <v>2</v>
      </c>
      <c r="AH19" s="362">
        <v>2</v>
      </c>
      <c r="AI19" s="362">
        <v>2</v>
      </c>
      <c r="AJ19" s="362">
        <v>2</v>
      </c>
      <c r="AK19" s="362">
        <v>2</v>
      </c>
      <c r="AL19" s="362">
        <v>2</v>
      </c>
      <c r="AM19" s="362">
        <v>2</v>
      </c>
      <c r="AN19" s="367">
        <v>2</v>
      </c>
      <c r="AO19" s="58">
        <v>2</v>
      </c>
      <c r="AP19" s="367"/>
      <c r="AQ19" s="367"/>
      <c r="AR19" s="367"/>
      <c r="AS19" s="388"/>
      <c r="AT19" s="362"/>
      <c r="AU19" s="271">
        <f t="shared" si="1"/>
        <v>38</v>
      </c>
      <c r="AV19" s="311"/>
      <c r="AW19" s="323"/>
      <c r="AX19" s="323"/>
      <c r="AY19" s="323"/>
      <c r="AZ19" s="323"/>
      <c r="BA19" s="323"/>
      <c r="BB19" s="289"/>
      <c r="BC19" s="283"/>
      <c r="BD19" s="278">
        <f t="shared" si="2"/>
        <v>72</v>
      </c>
      <c r="BF19" s="306"/>
    </row>
    <row r="20" spans="2:58 16383:16383" s="307" customFormat="1" ht="36.75" customHeight="1" x14ac:dyDescent="0.3">
      <c r="B20" s="308" t="s">
        <v>221</v>
      </c>
      <c r="C20" s="309" t="s">
        <v>222</v>
      </c>
      <c r="D20" s="322">
        <v>2</v>
      </c>
      <c r="E20" s="320">
        <v>2</v>
      </c>
      <c r="F20" s="320">
        <v>2</v>
      </c>
      <c r="G20" s="320">
        <v>2</v>
      </c>
      <c r="H20" s="320">
        <v>2</v>
      </c>
      <c r="I20" s="320">
        <v>2</v>
      </c>
      <c r="J20" s="320">
        <v>2</v>
      </c>
      <c r="K20" s="320">
        <v>2</v>
      </c>
      <c r="L20" s="320">
        <v>2</v>
      </c>
      <c r="M20" s="320">
        <v>2</v>
      </c>
      <c r="N20" s="320">
        <v>2</v>
      </c>
      <c r="O20" s="320">
        <v>2</v>
      </c>
      <c r="P20" s="320">
        <v>2</v>
      </c>
      <c r="Q20" s="320">
        <v>2</v>
      </c>
      <c r="R20" s="320">
        <v>2</v>
      </c>
      <c r="S20" s="380">
        <v>2</v>
      </c>
      <c r="T20" s="226">
        <v>4</v>
      </c>
      <c r="U20" s="311">
        <f t="shared" si="0"/>
        <v>36</v>
      </c>
      <c r="V20" s="279"/>
      <c r="W20" s="314"/>
      <c r="X20" s="370"/>
      <c r="Y20" s="370"/>
      <c r="Z20" s="370"/>
      <c r="AA20" s="370"/>
      <c r="AB20" s="370"/>
      <c r="AC20" s="370"/>
      <c r="AD20" s="370"/>
      <c r="AE20" s="370"/>
      <c r="AF20" s="370"/>
      <c r="AG20" s="370"/>
      <c r="AH20" s="370"/>
      <c r="AI20" s="370"/>
      <c r="AJ20" s="370"/>
      <c r="AK20" s="370"/>
      <c r="AL20" s="370"/>
      <c r="AM20" s="370"/>
      <c r="AN20" s="370"/>
      <c r="AO20" s="367"/>
      <c r="AP20" s="367"/>
      <c r="AQ20" s="367"/>
      <c r="AR20" s="367"/>
      <c r="AS20" s="362"/>
      <c r="AT20" s="376"/>
      <c r="AU20" s="271">
        <f t="shared" si="1"/>
        <v>0</v>
      </c>
      <c r="AV20" s="311"/>
      <c r="AW20" s="323"/>
      <c r="AX20" s="323"/>
      <c r="AY20" s="323"/>
      <c r="AZ20" s="323"/>
      <c r="BA20" s="323"/>
      <c r="BB20" s="289"/>
      <c r="BC20" s="283"/>
      <c r="BD20" s="278">
        <f t="shared" si="2"/>
        <v>36</v>
      </c>
      <c r="BF20" s="306"/>
    </row>
    <row r="21" spans="2:58 16383:16383" s="307" customFormat="1" ht="36.75" customHeight="1" x14ac:dyDescent="0.3">
      <c r="B21" s="308" t="s">
        <v>223</v>
      </c>
      <c r="C21" s="309" t="s">
        <v>224</v>
      </c>
      <c r="D21" s="314">
        <v>2</v>
      </c>
      <c r="E21" s="374">
        <v>2</v>
      </c>
      <c r="F21" s="374">
        <v>2</v>
      </c>
      <c r="G21" s="374">
        <v>2</v>
      </c>
      <c r="H21" s="374">
        <v>2</v>
      </c>
      <c r="I21" s="374">
        <v>2</v>
      </c>
      <c r="J21" s="374">
        <v>2</v>
      </c>
      <c r="K21" s="374">
        <v>2</v>
      </c>
      <c r="L21" s="374">
        <v>2</v>
      </c>
      <c r="M21" s="374">
        <v>2</v>
      </c>
      <c r="N21" s="374">
        <v>2</v>
      </c>
      <c r="O21" s="374">
        <v>2</v>
      </c>
      <c r="P21" s="374">
        <v>2</v>
      </c>
      <c r="Q21" s="374">
        <v>2</v>
      </c>
      <c r="R21" s="374">
        <v>2</v>
      </c>
      <c r="S21" s="374">
        <v>2</v>
      </c>
      <c r="T21" s="362">
        <v>2</v>
      </c>
      <c r="U21" s="311">
        <f t="shared" si="0"/>
        <v>34</v>
      </c>
      <c r="V21" s="279"/>
      <c r="W21" s="260">
        <v>2</v>
      </c>
      <c r="X21" s="367">
        <v>2</v>
      </c>
      <c r="Y21" s="367">
        <v>2</v>
      </c>
      <c r="Z21" s="367">
        <v>2</v>
      </c>
      <c r="AA21" s="367">
        <v>2</v>
      </c>
      <c r="AB21" s="367">
        <v>2</v>
      </c>
      <c r="AC21" s="367">
        <v>2</v>
      </c>
      <c r="AD21" s="367">
        <v>2</v>
      </c>
      <c r="AE21" s="367">
        <v>2</v>
      </c>
      <c r="AF21" s="367">
        <v>2</v>
      </c>
      <c r="AG21" s="367">
        <v>2</v>
      </c>
      <c r="AH21" s="367">
        <v>2</v>
      </c>
      <c r="AI21" s="367">
        <v>2</v>
      </c>
      <c r="AJ21" s="367">
        <v>2</v>
      </c>
      <c r="AK21" s="367">
        <v>2</v>
      </c>
      <c r="AL21" s="383">
        <v>2</v>
      </c>
      <c r="AM21" s="367">
        <v>2</v>
      </c>
      <c r="AN21" s="383">
        <v>2</v>
      </c>
      <c r="AO21" s="367">
        <v>2</v>
      </c>
      <c r="AP21" s="367"/>
      <c r="AQ21" s="367"/>
      <c r="AR21" s="367"/>
      <c r="AS21" s="362"/>
      <c r="AT21" s="376"/>
      <c r="AU21" s="271">
        <f t="shared" si="1"/>
        <v>38</v>
      </c>
      <c r="AV21" s="54"/>
      <c r="AW21" s="311"/>
      <c r="AX21" s="311"/>
      <c r="AY21" s="311"/>
      <c r="AZ21" s="311"/>
      <c r="BA21" s="311"/>
      <c r="BB21" s="279"/>
      <c r="BC21" s="282"/>
      <c r="BD21" s="278">
        <f t="shared" si="2"/>
        <v>72</v>
      </c>
      <c r="BF21" s="306"/>
    </row>
    <row r="22" spans="2:58 16383:16383" s="307" customFormat="1" ht="36.75" customHeight="1" x14ac:dyDescent="0.3">
      <c r="B22" s="308" t="s">
        <v>223</v>
      </c>
      <c r="C22" s="309" t="s">
        <v>150</v>
      </c>
      <c r="D22" s="314"/>
      <c r="E22" s="374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62"/>
      <c r="U22" s="311">
        <f t="shared" si="0"/>
        <v>0</v>
      </c>
      <c r="V22" s="279"/>
      <c r="W22" s="260"/>
      <c r="X22" s="367"/>
      <c r="Y22" s="367"/>
      <c r="Z22" s="367"/>
      <c r="AA22" s="367"/>
      <c r="AB22" s="367"/>
      <c r="AC22" s="367"/>
      <c r="AD22" s="367"/>
      <c r="AE22" s="367"/>
      <c r="AF22" s="367"/>
      <c r="AG22" s="367"/>
      <c r="AH22" s="367"/>
      <c r="AI22" s="367"/>
      <c r="AJ22" s="367"/>
      <c r="AK22" s="367"/>
      <c r="AL22" s="383"/>
      <c r="AM22" s="367"/>
      <c r="AN22" s="383"/>
      <c r="AO22" s="367"/>
      <c r="AP22" s="73" t="s">
        <v>57</v>
      </c>
      <c r="AQ22" s="367"/>
      <c r="AR22" s="367"/>
      <c r="AS22" s="362"/>
      <c r="AT22" s="376"/>
      <c r="AU22" s="271">
        <f t="shared" si="1"/>
        <v>0</v>
      </c>
      <c r="AV22" s="54"/>
      <c r="AW22" s="311"/>
      <c r="AX22" s="311"/>
      <c r="AY22" s="311"/>
      <c r="AZ22" s="311"/>
      <c r="BA22" s="311"/>
      <c r="BB22" s="279"/>
      <c r="BC22" s="282"/>
      <c r="BD22" s="278">
        <f t="shared" si="2"/>
        <v>0</v>
      </c>
      <c r="BF22" s="306"/>
    </row>
    <row r="23" spans="2:58 16383:16383" s="307" customFormat="1" ht="36.75" customHeight="1" x14ac:dyDescent="0.3">
      <c r="B23" s="308" t="s">
        <v>225</v>
      </c>
      <c r="C23" s="309" t="s">
        <v>226</v>
      </c>
      <c r="D23" s="31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362"/>
      <c r="U23" s="311">
        <f t="shared" si="0"/>
        <v>0</v>
      </c>
      <c r="V23" s="279"/>
      <c r="W23" s="260">
        <v>2</v>
      </c>
      <c r="X23" s="367">
        <v>4</v>
      </c>
      <c r="Y23" s="367">
        <v>2</v>
      </c>
      <c r="Z23" s="367">
        <v>4</v>
      </c>
      <c r="AA23" s="367">
        <v>2</v>
      </c>
      <c r="AB23" s="367">
        <v>4</v>
      </c>
      <c r="AC23" s="367">
        <v>2</v>
      </c>
      <c r="AD23" s="367">
        <v>4</v>
      </c>
      <c r="AE23" s="367">
        <v>2</v>
      </c>
      <c r="AF23" s="367">
        <v>4</v>
      </c>
      <c r="AG23" s="367">
        <v>2</v>
      </c>
      <c r="AH23" s="367">
        <v>4</v>
      </c>
      <c r="AI23" s="367">
        <v>2</v>
      </c>
      <c r="AJ23" s="367">
        <v>4</v>
      </c>
      <c r="AK23" s="367">
        <v>2</v>
      </c>
      <c r="AL23" s="383">
        <v>4</v>
      </c>
      <c r="AM23" s="367">
        <v>2</v>
      </c>
      <c r="AN23" s="383">
        <v>4</v>
      </c>
      <c r="AO23" s="382">
        <v>2</v>
      </c>
      <c r="AP23" s="367"/>
      <c r="AQ23" s="367"/>
      <c r="AR23" s="367"/>
      <c r="AS23" s="362"/>
      <c r="AT23" s="376"/>
      <c r="AU23" s="271">
        <f t="shared" si="1"/>
        <v>56</v>
      </c>
      <c r="AV23" s="217"/>
      <c r="AW23" s="311"/>
      <c r="AX23" s="311"/>
      <c r="AY23" s="311"/>
      <c r="AZ23" s="311"/>
      <c r="BA23" s="311"/>
      <c r="BB23" s="279"/>
      <c r="BC23" s="282"/>
      <c r="BD23" s="278">
        <f t="shared" si="2"/>
        <v>56</v>
      </c>
      <c r="BF23" s="306"/>
    </row>
    <row r="24" spans="2:58 16383:16383" s="307" customFormat="1" ht="36.75" customHeight="1" x14ac:dyDescent="0.3">
      <c r="B24" s="308" t="s">
        <v>225</v>
      </c>
      <c r="C24" s="309" t="s">
        <v>150</v>
      </c>
      <c r="D24" s="314"/>
      <c r="E24" s="374"/>
      <c r="F24" s="374"/>
      <c r="G24" s="374"/>
      <c r="H24" s="374"/>
      <c r="I24" s="374"/>
      <c r="J24" s="374"/>
      <c r="K24" s="374"/>
      <c r="L24" s="374"/>
      <c r="M24" s="374"/>
      <c r="N24" s="374"/>
      <c r="O24" s="374"/>
      <c r="P24" s="374"/>
      <c r="Q24" s="374"/>
      <c r="R24" s="374"/>
      <c r="S24" s="374"/>
      <c r="T24" s="362"/>
      <c r="U24" s="311">
        <f t="shared" si="0"/>
        <v>0</v>
      </c>
      <c r="V24" s="279"/>
      <c r="W24" s="260"/>
      <c r="X24" s="367"/>
      <c r="Y24" s="367"/>
      <c r="Z24" s="367"/>
      <c r="AA24" s="367"/>
      <c r="AB24" s="367"/>
      <c r="AC24" s="367"/>
      <c r="AD24" s="367"/>
      <c r="AE24" s="367"/>
      <c r="AF24" s="367"/>
      <c r="AG24" s="367"/>
      <c r="AH24" s="367"/>
      <c r="AI24" s="367"/>
      <c r="AJ24" s="367"/>
      <c r="AK24" s="367"/>
      <c r="AL24" s="383"/>
      <c r="AM24" s="367"/>
      <c r="AN24" s="383"/>
      <c r="AO24" s="367"/>
      <c r="AP24" s="367"/>
      <c r="AQ24" s="367"/>
      <c r="AR24" s="367"/>
      <c r="AS24" s="362"/>
      <c r="AT24" s="376"/>
      <c r="AU24" s="271">
        <f t="shared" si="1"/>
        <v>0</v>
      </c>
      <c r="AV24" s="251"/>
      <c r="AW24" s="311"/>
      <c r="AX24" s="311"/>
      <c r="AY24" s="311"/>
      <c r="AZ24" s="311"/>
      <c r="BA24" s="311"/>
      <c r="BB24" s="279"/>
      <c r="BC24" s="282"/>
      <c r="BD24" s="278">
        <f t="shared" si="2"/>
        <v>0</v>
      </c>
      <c r="BF24" s="306"/>
    </row>
    <row r="25" spans="2:58 16383:16383" s="307" customFormat="1" ht="36.75" customHeight="1" x14ac:dyDescent="0.3">
      <c r="B25" s="308" t="s">
        <v>227</v>
      </c>
      <c r="C25" s="309" t="s">
        <v>228</v>
      </c>
      <c r="D25" s="314"/>
      <c r="E25" s="374"/>
      <c r="F25" s="374"/>
      <c r="G25" s="374"/>
      <c r="H25" s="374"/>
      <c r="I25" s="374"/>
      <c r="J25" s="374"/>
      <c r="K25" s="374"/>
      <c r="L25" s="374"/>
      <c r="M25" s="374"/>
      <c r="N25" s="374"/>
      <c r="O25" s="374"/>
      <c r="P25" s="374"/>
      <c r="Q25" s="374"/>
      <c r="R25" s="374"/>
      <c r="S25" s="374"/>
      <c r="T25" s="362"/>
      <c r="U25" s="311">
        <f t="shared" si="0"/>
        <v>0</v>
      </c>
      <c r="V25" s="279"/>
      <c r="W25" s="316">
        <v>2</v>
      </c>
      <c r="X25" s="362">
        <v>2</v>
      </c>
      <c r="Y25" s="362">
        <v>2</v>
      </c>
      <c r="Z25" s="362">
        <v>2</v>
      </c>
      <c r="AA25" s="362">
        <v>2</v>
      </c>
      <c r="AB25" s="362">
        <v>2</v>
      </c>
      <c r="AC25" s="362">
        <v>2</v>
      </c>
      <c r="AD25" s="362">
        <v>2</v>
      </c>
      <c r="AE25" s="362">
        <v>2</v>
      </c>
      <c r="AF25" s="362">
        <v>2</v>
      </c>
      <c r="AG25" s="362">
        <v>2</v>
      </c>
      <c r="AH25" s="362">
        <v>2</v>
      </c>
      <c r="AI25" s="362">
        <v>2</v>
      </c>
      <c r="AJ25" s="362">
        <v>2</v>
      </c>
      <c r="AK25" s="362">
        <v>2</v>
      </c>
      <c r="AL25" s="362">
        <v>2</v>
      </c>
      <c r="AM25" s="362">
        <v>2</v>
      </c>
      <c r="AN25" s="367">
        <v>2</v>
      </c>
      <c r="AO25" s="367"/>
      <c r="AP25" s="367"/>
      <c r="AQ25" s="367"/>
      <c r="AR25" s="367"/>
      <c r="AS25" s="362"/>
      <c r="AT25" s="376"/>
      <c r="AU25" s="271">
        <f t="shared" si="1"/>
        <v>36</v>
      </c>
      <c r="AV25" s="251"/>
      <c r="AW25" s="311"/>
      <c r="AX25" s="311"/>
      <c r="AY25" s="311"/>
      <c r="AZ25" s="311"/>
      <c r="BA25" s="311"/>
      <c r="BB25" s="279"/>
      <c r="BC25" s="282"/>
      <c r="BD25" s="278">
        <f t="shared" si="2"/>
        <v>36</v>
      </c>
      <c r="BF25" s="306"/>
    </row>
    <row r="26" spans="2:58 16383:16383" s="307" customFormat="1" ht="36.75" customHeight="1" x14ac:dyDescent="0.3">
      <c r="B26" s="308" t="s">
        <v>229</v>
      </c>
      <c r="C26" s="309" t="s">
        <v>230</v>
      </c>
      <c r="D26" s="314"/>
      <c r="E26" s="374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4"/>
      <c r="R26" s="374"/>
      <c r="S26" s="374"/>
      <c r="T26" s="362"/>
      <c r="U26" s="311">
        <f t="shared" si="0"/>
        <v>0</v>
      </c>
      <c r="V26" s="279"/>
      <c r="W26" s="260">
        <v>4</v>
      </c>
      <c r="X26" s="367">
        <v>4</v>
      </c>
      <c r="Y26" s="367">
        <v>4</v>
      </c>
      <c r="Z26" s="367">
        <v>4</v>
      </c>
      <c r="AA26" s="367">
        <v>4</v>
      </c>
      <c r="AB26" s="367">
        <v>4</v>
      </c>
      <c r="AC26" s="367">
        <v>4</v>
      </c>
      <c r="AD26" s="367">
        <v>4</v>
      </c>
      <c r="AE26" s="367">
        <v>4</v>
      </c>
      <c r="AF26" s="367">
        <v>4</v>
      </c>
      <c r="AG26" s="367">
        <v>4</v>
      </c>
      <c r="AH26" s="367">
        <v>4</v>
      </c>
      <c r="AI26" s="367">
        <v>4</v>
      </c>
      <c r="AJ26" s="367">
        <v>4</v>
      </c>
      <c r="AK26" s="367">
        <v>4</v>
      </c>
      <c r="AL26" s="383">
        <v>4</v>
      </c>
      <c r="AM26" s="367">
        <v>4</v>
      </c>
      <c r="AN26" s="383">
        <v>4</v>
      </c>
      <c r="AO26" s="382">
        <v>6</v>
      </c>
      <c r="AP26" s="367"/>
      <c r="AQ26" s="367"/>
      <c r="AR26" s="367"/>
      <c r="AS26" s="362"/>
      <c r="AT26" s="376"/>
      <c r="AU26" s="271">
        <f t="shared" si="1"/>
        <v>78</v>
      </c>
      <c r="AV26" s="251"/>
      <c r="AW26" s="311"/>
      <c r="AX26" s="311"/>
      <c r="AY26" s="311"/>
      <c r="AZ26" s="311"/>
      <c r="BA26" s="311"/>
      <c r="BB26" s="279"/>
      <c r="BC26" s="282"/>
      <c r="BD26" s="278">
        <f t="shared" si="2"/>
        <v>78</v>
      </c>
      <c r="BF26" s="306"/>
    </row>
    <row r="27" spans="2:58 16383:16383" s="307" customFormat="1" ht="58.2" customHeight="1" x14ac:dyDescent="0.3">
      <c r="B27" s="308" t="s">
        <v>231</v>
      </c>
      <c r="C27" s="309" t="s">
        <v>232</v>
      </c>
      <c r="D27" s="314"/>
      <c r="E27" s="374"/>
      <c r="F27" s="374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4"/>
      <c r="R27" s="374"/>
      <c r="S27" s="374"/>
      <c r="T27" s="362"/>
      <c r="U27" s="311">
        <f t="shared" si="0"/>
        <v>0</v>
      </c>
      <c r="V27" s="279"/>
      <c r="W27" s="260"/>
      <c r="X27" s="367"/>
      <c r="Y27" s="367"/>
      <c r="Z27" s="367"/>
      <c r="AA27" s="367"/>
      <c r="AB27" s="367"/>
      <c r="AC27" s="367"/>
      <c r="AD27" s="367"/>
      <c r="AE27" s="367"/>
      <c r="AF27" s="367"/>
      <c r="AG27" s="367"/>
      <c r="AH27" s="367"/>
      <c r="AI27" s="367"/>
      <c r="AJ27" s="367"/>
      <c r="AK27" s="367"/>
      <c r="AL27" s="383"/>
      <c r="AM27" s="367"/>
      <c r="AN27" s="383"/>
      <c r="AO27" s="367"/>
      <c r="AP27" s="367">
        <v>12</v>
      </c>
      <c r="AQ27" s="382">
        <v>24</v>
      </c>
      <c r="AR27" s="367"/>
      <c r="AS27" s="362"/>
      <c r="AT27" s="376"/>
      <c r="AU27" s="271">
        <f t="shared" si="1"/>
        <v>36</v>
      </c>
      <c r="AV27" s="251"/>
      <c r="AW27" s="311"/>
      <c r="AX27" s="311"/>
      <c r="AY27" s="311"/>
      <c r="AZ27" s="311"/>
      <c r="BA27" s="311"/>
      <c r="BB27" s="279"/>
      <c r="BC27" s="282"/>
      <c r="BD27" s="278">
        <f t="shared" si="2"/>
        <v>36</v>
      </c>
      <c r="BF27" s="306"/>
    </row>
    <row r="28" spans="2:58 16383:16383" s="307" customFormat="1" ht="72.599999999999994" customHeight="1" x14ac:dyDescent="0.3">
      <c r="B28" s="308" t="s">
        <v>233</v>
      </c>
      <c r="C28" s="309" t="s">
        <v>234</v>
      </c>
      <c r="D28" s="31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4"/>
      <c r="R28" s="374"/>
      <c r="S28" s="374"/>
      <c r="T28" s="362"/>
      <c r="U28" s="311">
        <f t="shared" si="0"/>
        <v>0</v>
      </c>
      <c r="V28" s="279"/>
      <c r="W28" s="260"/>
      <c r="X28" s="367"/>
      <c r="Y28" s="367"/>
      <c r="Z28" s="367"/>
      <c r="AA28" s="367"/>
      <c r="AB28" s="367"/>
      <c r="AC28" s="367"/>
      <c r="AD28" s="367"/>
      <c r="AE28" s="367"/>
      <c r="AF28" s="367"/>
      <c r="AG28" s="367"/>
      <c r="AH28" s="367"/>
      <c r="AI28" s="367"/>
      <c r="AJ28" s="367"/>
      <c r="AK28" s="367"/>
      <c r="AL28" s="383"/>
      <c r="AM28" s="367"/>
      <c r="AN28" s="383"/>
      <c r="AO28" s="367"/>
      <c r="AP28" s="367"/>
      <c r="AQ28" s="367">
        <v>12</v>
      </c>
      <c r="AR28" s="367">
        <v>36</v>
      </c>
      <c r="AS28" s="362">
        <v>36</v>
      </c>
      <c r="AT28" s="253">
        <v>24</v>
      </c>
      <c r="AU28" s="271">
        <f t="shared" si="1"/>
        <v>108</v>
      </c>
      <c r="AV28" s="54"/>
      <c r="AW28" s="311"/>
      <c r="AX28" s="311"/>
      <c r="AY28" s="311"/>
      <c r="AZ28" s="311"/>
      <c r="BA28" s="311"/>
      <c r="BB28" s="279"/>
      <c r="BC28" s="282"/>
      <c r="BD28" s="278">
        <f t="shared" si="2"/>
        <v>108</v>
      </c>
      <c r="BF28" s="306"/>
    </row>
    <row r="29" spans="2:58 16383:16383" s="307" customFormat="1" ht="36.75" customHeight="1" thickBot="1" x14ac:dyDescent="0.35">
      <c r="B29" s="308" t="s">
        <v>235</v>
      </c>
      <c r="C29" s="309" t="s">
        <v>236</v>
      </c>
      <c r="D29" s="315"/>
      <c r="E29" s="366"/>
      <c r="F29" s="366"/>
      <c r="G29" s="366"/>
      <c r="H29" s="366"/>
      <c r="I29" s="366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3"/>
      <c r="U29" s="311">
        <f t="shared" si="0"/>
        <v>0</v>
      </c>
      <c r="V29" s="279"/>
      <c r="W29" s="261"/>
      <c r="X29" s="262"/>
      <c r="Y29" s="262"/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3"/>
      <c r="AO29" s="264"/>
      <c r="AP29" s="263"/>
      <c r="AQ29" s="263"/>
      <c r="AR29" s="263"/>
      <c r="AS29" s="265"/>
      <c r="AT29" s="266" t="s">
        <v>237</v>
      </c>
      <c r="AU29" s="272">
        <f t="shared" si="1"/>
        <v>0</v>
      </c>
      <c r="AV29" s="267"/>
      <c r="AW29" s="286"/>
      <c r="AX29" s="286"/>
      <c r="AY29" s="286"/>
      <c r="AZ29" s="286"/>
      <c r="BA29" s="286"/>
      <c r="BB29" s="268"/>
      <c r="BC29" s="269"/>
      <c r="BD29" s="270">
        <f t="shared" si="2"/>
        <v>0</v>
      </c>
      <c r="BF29" s="306"/>
    </row>
    <row r="30" spans="2:58 16383:16383" s="377" customFormat="1" ht="34.5" customHeight="1" x14ac:dyDescent="0.3">
      <c r="B30" s="441" t="s">
        <v>180</v>
      </c>
      <c r="C30" s="424"/>
      <c r="D30" s="342"/>
      <c r="E30" s="343"/>
      <c r="F30" s="343"/>
      <c r="G30" s="343"/>
      <c r="H30" s="343"/>
      <c r="I30" s="343"/>
      <c r="J30" s="343"/>
      <c r="K30" s="343"/>
      <c r="L30" s="343"/>
      <c r="M30" s="343"/>
      <c r="N30" s="343"/>
      <c r="O30" s="344"/>
      <c r="P30" s="343"/>
      <c r="Q30" s="343"/>
      <c r="R30" s="343"/>
      <c r="S30" s="344"/>
      <c r="T30" s="241"/>
      <c r="U30" s="336">
        <f t="shared" si="0"/>
        <v>0</v>
      </c>
      <c r="V30" s="336"/>
      <c r="W30" s="256"/>
      <c r="X30" s="256"/>
      <c r="Y30" s="256"/>
      <c r="Z30" s="256"/>
      <c r="AA30" s="256"/>
      <c r="AB30" s="256"/>
      <c r="AC30" s="256"/>
      <c r="AD30" s="256"/>
      <c r="AE30" s="256"/>
      <c r="AF30" s="256"/>
      <c r="AG30" s="256"/>
      <c r="AH30" s="256"/>
      <c r="AI30" s="256"/>
      <c r="AJ30" s="256"/>
      <c r="AK30" s="256"/>
      <c r="AL30" s="256"/>
      <c r="AM30" s="256"/>
      <c r="AN30" s="218"/>
      <c r="AO30" s="256"/>
      <c r="AP30" s="218">
        <v>24</v>
      </c>
      <c r="AQ30" s="256"/>
      <c r="AR30" s="218"/>
      <c r="AS30" s="218"/>
      <c r="AT30" s="257">
        <v>12</v>
      </c>
      <c r="AU30" s="273">
        <f t="shared" si="1"/>
        <v>36</v>
      </c>
      <c r="AV30" s="258"/>
      <c r="AW30" s="324"/>
      <c r="AX30" s="324"/>
      <c r="AY30" s="324"/>
      <c r="AZ30" s="324"/>
      <c r="BA30" s="324"/>
      <c r="BB30" s="288"/>
      <c r="BC30" s="281"/>
      <c r="BD30" s="278">
        <f t="shared" si="2"/>
        <v>36</v>
      </c>
    </row>
    <row r="31" spans="2:58 16383:16383" s="377" customFormat="1" ht="37.5" customHeight="1" thickBot="1" x14ac:dyDescent="0.35">
      <c r="B31" s="439" t="s">
        <v>181</v>
      </c>
      <c r="C31" s="440"/>
      <c r="D31" s="339">
        <f t="shared" ref="D31:U31" si="3">SUM(D7:D30)</f>
        <v>30</v>
      </c>
      <c r="E31" s="340">
        <f t="shared" si="3"/>
        <v>30</v>
      </c>
      <c r="F31" s="340">
        <f t="shared" si="3"/>
        <v>30</v>
      </c>
      <c r="G31" s="340">
        <f t="shared" si="3"/>
        <v>30</v>
      </c>
      <c r="H31" s="340">
        <f t="shared" si="3"/>
        <v>30</v>
      </c>
      <c r="I31" s="340">
        <f t="shared" si="3"/>
        <v>30</v>
      </c>
      <c r="J31" s="340">
        <f t="shared" si="3"/>
        <v>30</v>
      </c>
      <c r="K31" s="340">
        <f t="shared" si="3"/>
        <v>30</v>
      </c>
      <c r="L31" s="340">
        <f t="shared" si="3"/>
        <v>30</v>
      </c>
      <c r="M31" s="340">
        <f t="shared" si="3"/>
        <v>30</v>
      </c>
      <c r="N31" s="340">
        <f t="shared" si="3"/>
        <v>30</v>
      </c>
      <c r="O31" s="340">
        <f t="shared" si="3"/>
        <v>30</v>
      </c>
      <c r="P31" s="340">
        <f t="shared" si="3"/>
        <v>30</v>
      </c>
      <c r="Q31" s="340">
        <f t="shared" si="3"/>
        <v>30</v>
      </c>
      <c r="R31" s="340">
        <f t="shared" si="3"/>
        <v>30</v>
      </c>
      <c r="S31" s="340">
        <f t="shared" si="3"/>
        <v>30</v>
      </c>
      <c r="T31" s="340">
        <f t="shared" si="3"/>
        <v>30</v>
      </c>
      <c r="U31" s="340">
        <f t="shared" si="3"/>
        <v>510</v>
      </c>
      <c r="V31" s="347"/>
      <c r="W31" s="347">
        <f t="shared" ref="W31:AB31" si="4">SUM(W7:W30)</f>
        <v>30</v>
      </c>
      <c r="X31" s="347">
        <f t="shared" si="4"/>
        <v>30</v>
      </c>
      <c r="Y31" s="347">
        <f t="shared" si="4"/>
        <v>30</v>
      </c>
      <c r="Z31" s="347">
        <f t="shared" si="4"/>
        <v>30</v>
      </c>
      <c r="AA31" s="347">
        <f t="shared" si="4"/>
        <v>30</v>
      </c>
      <c r="AB31" s="347">
        <f t="shared" si="4"/>
        <v>30</v>
      </c>
      <c r="AC31" s="347">
        <f>SUM(AC7:AC29)</f>
        <v>30</v>
      </c>
      <c r="AD31" s="347">
        <f t="shared" ref="AD31:AT31" si="5">SUM(AD7:AD30)</f>
        <v>30</v>
      </c>
      <c r="AE31" s="347">
        <f t="shared" si="5"/>
        <v>30</v>
      </c>
      <c r="AF31" s="347">
        <f t="shared" si="5"/>
        <v>30</v>
      </c>
      <c r="AG31" s="347">
        <f t="shared" si="5"/>
        <v>30</v>
      </c>
      <c r="AH31" s="347">
        <f t="shared" si="5"/>
        <v>30</v>
      </c>
      <c r="AI31" s="347">
        <f t="shared" si="5"/>
        <v>30</v>
      </c>
      <c r="AJ31" s="347">
        <f t="shared" si="5"/>
        <v>30</v>
      </c>
      <c r="AK31" s="347">
        <f t="shared" si="5"/>
        <v>30</v>
      </c>
      <c r="AL31" s="347">
        <f t="shared" si="5"/>
        <v>30</v>
      </c>
      <c r="AM31" s="347">
        <f t="shared" si="5"/>
        <v>30</v>
      </c>
      <c r="AN31" s="347">
        <f t="shared" si="5"/>
        <v>30</v>
      </c>
      <c r="AO31" s="347">
        <f t="shared" si="5"/>
        <v>30</v>
      </c>
      <c r="AP31" s="347">
        <f t="shared" si="5"/>
        <v>36</v>
      </c>
      <c r="AQ31" s="347">
        <f t="shared" si="5"/>
        <v>36</v>
      </c>
      <c r="AR31" s="347">
        <f t="shared" si="5"/>
        <v>36</v>
      </c>
      <c r="AS31" s="347">
        <f t="shared" si="5"/>
        <v>36</v>
      </c>
      <c r="AT31" s="347">
        <f t="shared" si="5"/>
        <v>36</v>
      </c>
      <c r="AU31" s="286">
        <f t="shared" si="1"/>
        <v>750</v>
      </c>
      <c r="AV31" s="286"/>
      <c r="AW31" s="245"/>
      <c r="AX31" s="245"/>
      <c r="AY31" s="245"/>
      <c r="AZ31" s="245"/>
      <c r="BA31" s="245"/>
      <c r="BB31" s="249"/>
      <c r="BC31" s="246"/>
      <c r="BD31" s="341">
        <f>SUM(U31,AU31)</f>
        <v>1260</v>
      </c>
      <c r="XFC31" s="377">
        <f>SUM(BD31:XFB31)</f>
        <v>1260</v>
      </c>
    </row>
    <row r="32" spans="2:58 16383:16383" ht="23.25" customHeight="1" x14ac:dyDescent="0.3">
      <c r="B32" s="240"/>
      <c r="C32" s="228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7"/>
      <c r="BA32" s="227"/>
      <c r="BB32" s="227"/>
      <c r="BC32" s="247"/>
      <c r="BD32" s="248"/>
    </row>
    <row r="33" spans="4:56" ht="19.5" customHeight="1" x14ac:dyDescent="0.3">
      <c r="D33" s="227"/>
      <c r="E33" s="227"/>
      <c r="F33" s="227"/>
      <c r="G33" s="227"/>
      <c r="H33" s="227"/>
      <c r="I33" s="227"/>
      <c r="J33" s="227"/>
      <c r="K33" s="227"/>
      <c r="L33" s="227"/>
      <c r="M33" s="230"/>
      <c r="N33" s="227"/>
      <c r="O33" s="227" t="s">
        <v>182</v>
      </c>
      <c r="P33" s="227"/>
      <c r="Q33" s="227"/>
      <c r="R33" s="227"/>
      <c r="S33" s="227"/>
      <c r="T33" s="227"/>
      <c r="U33" s="227"/>
      <c r="V33" s="227"/>
      <c r="W33" s="227"/>
      <c r="X33" s="227"/>
      <c r="Y33" s="234"/>
      <c r="Z33" s="227"/>
      <c r="AA33" s="227"/>
      <c r="AB33" s="227" t="s">
        <v>183</v>
      </c>
      <c r="AC33" s="227"/>
      <c r="AD33" s="227"/>
      <c r="AE33" s="227"/>
      <c r="AF33" s="337"/>
      <c r="AG33" s="233"/>
      <c r="AH33" s="233" t="s">
        <v>184</v>
      </c>
      <c r="AI33" s="233"/>
      <c r="AJ33" s="233"/>
      <c r="AK33" s="233"/>
      <c r="AL33" s="233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7"/>
      <c r="BA33" s="227"/>
      <c r="BB33" s="227"/>
      <c r="BC33" s="247"/>
      <c r="BD33" s="248"/>
    </row>
    <row r="34" spans="4:56" ht="16.5" customHeight="1" x14ac:dyDescent="0.3"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</row>
    <row r="35" spans="4:56" ht="16.5" customHeight="1" x14ac:dyDescent="0.3">
      <c r="D35" s="227"/>
      <c r="E35" s="227"/>
      <c r="F35" s="421"/>
      <c r="G35" s="422"/>
      <c r="H35" s="422"/>
      <c r="I35" s="422"/>
      <c r="J35" s="422"/>
      <c r="K35" s="422"/>
      <c r="L35" s="227"/>
      <c r="M35" s="231"/>
      <c r="N35" s="227"/>
      <c r="O35" s="228" t="s">
        <v>185</v>
      </c>
      <c r="P35" s="228"/>
      <c r="Q35" s="228"/>
      <c r="R35" s="228"/>
      <c r="S35" s="228"/>
      <c r="T35" s="228"/>
      <c r="U35" s="228"/>
      <c r="V35" s="228"/>
      <c r="W35" s="227"/>
      <c r="X35" s="227"/>
      <c r="Y35" s="232"/>
      <c r="Z35" s="227"/>
      <c r="AA35" s="421" t="s">
        <v>98</v>
      </c>
      <c r="AB35" s="422"/>
      <c r="AC35" s="422"/>
      <c r="AD35" s="422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</row>
    <row r="36" spans="4:56" x14ac:dyDescent="0.3">
      <c r="D36" s="227"/>
      <c r="E36" s="227"/>
      <c r="F36" s="421"/>
      <c r="G36" s="422"/>
      <c r="H36" s="422"/>
      <c r="I36" s="422"/>
      <c r="J36" s="422"/>
      <c r="K36" s="422"/>
      <c r="L36" s="227"/>
      <c r="M36" s="227"/>
      <c r="N36" s="227"/>
      <c r="O36" s="228"/>
      <c r="P36" s="228"/>
      <c r="Q36" s="228"/>
      <c r="R36" s="228"/>
      <c r="S36" s="228"/>
      <c r="T36" s="228"/>
      <c r="U36" s="228"/>
      <c r="V36" s="228"/>
      <c r="W36" s="227"/>
      <c r="X36" s="227"/>
      <c r="Y36" s="227"/>
      <c r="Z36" s="227"/>
      <c r="AA36" s="421"/>
      <c r="AB36" s="422"/>
      <c r="AC36" s="422"/>
      <c r="AD36" s="422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</row>
    <row r="39" spans="4:56" x14ac:dyDescent="0.3">
      <c r="O39" s="229" t="s">
        <v>238</v>
      </c>
    </row>
    <row r="52" ht="15.75" customHeight="1" x14ac:dyDescent="0.3"/>
    <row r="56" ht="17.25" customHeight="1" x14ac:dyDescent="0.3"/>
  </sheetData>
  <mergeCells count="75">
    <mergeCell ref="AA36:AD36"/>
    <mergeCell ref="BA2:BC2"/>
    <mergeCell ref="K3:K4"/>
    <mergeCell ref="E3:E4"/>
    <mergeCell ref="V3:V4"/>
    <mergeCell ref="AN3:AN4"/>
    <mergeCell ref="Y3:Y4"/>
    <mergeCell ref="AP3:AP4"/>
    <mergeCell ref="AR3:AR4"/>
    <mergeCell ref="BB3:BB4"/>
    <mergeCell ref="AA35:AD35"/>
    <mergeCell ref="B1:BD1"/>
    <mergeCell ref="F36:K36"/>
    <mergeCell ref="AK3:AK4"/>
    <mergeCell ref="AW3:AW4"/>
    <mergeCell ref="AJ3:AJ4"/>
    <mergeCell ref="BA3:BA4"/>
    <mergeCell ref="D3:D4"/>
    <mergeCell ref="AL3:AL4"/>
    <mergeCell ref="BC3:BC4"/>
    <mergeCell ref="W3:W4"/>
    <mergeCell ref="AU2:AU4"/>
    <mergeCell ref="AX3:AX4"/>
    <mergeCell ref="D5:BC5"/>
    <mergeCell ref="AA2:AC2"/>
    <mergeCell ref="AA3:AA4"/>
    <mergeCell ref="T3:T4"/>
    <mergeCell ref="AY3:AY4"/>
    <mergeCell ref="H2:H4"/>
    <mergeCell ref="S3:S4"/>
    <mergeCell ref="BD2:BD6"/>
    <mergeCell ref="Z2:Z4"/>
    <mergeCell ref="AQ2:AQ4"/>
    <mergeCell ref="AT3:AT4"/>
    <mergeCell ref="AD2:AD4"/>
    <mergeCell ref="AV3:AV4"/>
    <mergeCell ref="AM3:AM4"/>
    <mergeCell ref="M2:P2"/>
    <mergeCell ref="AV2:AY2"/>
    <mergeCell ref="AS3:AS4"/>
    <mergeCell ref="D2:G2"/>
    <mergeCell ref="B30:C30"/>
    <mergeCell ref="O3:O4"/>
    <mergeCell ref="AF3:AF4"/>
    <mergeCell ref="B2:B6"/>
    <mergeCell ref="AZ2:AZ4"/>
    <mergeCell ref="G3:G4"/>
    <mergeCell ref="M3:M4"/>
    <mergeCell ref="I3:I4"/>
    <mergeCell ref="V2:Y2"/>
    <mergeCell ref="AM2:AP2"/>
    <mergeCell ref="I2:L2"/>
    <mergeCell ref="AR2:AT2"/>
    <mergeCell ref="U2:U4"/>
    <mergeCell ref="R2:T2"/>
    <mergeCell ref="P3:P4"/>
    <mergeCell ref="AG3:AG4"/>
    <mergeCell ref="R3:R4"/>
    <mergeCell ref="AI3:AI4"/>
    <mergeCell ref="J3:J4"/>
    <mergeCell ref="AB3:AB4"/>
    <mergeCell ref="F35:K35"/>
    <mergeCell ref="X3:X4"/>
    <mergeCell ref="AO3:AO4"/>
    <mergeCell ref="B31:C31"/>
    <mergeCell ref="Q2:Q4"/>
    <mergeCell ref="AH2:AH4"/>
    <mergeCell ref="AI2:AL2"/>
    <mergeCell ref="C2:C6"/>
    <mergeCell ref="AE2:AG2"/>
    <mergeCell ref="L3:L4"/>
    <mergeCell ref="AC3:AC4"/>
    <mergeCell ref="N3:N4"/>
    <mergeCell ref="AE3:AE4"/>
    <mergeCell ref="F3:F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XFC57"/>
  <sheetViews>
    <sheetView topLeftCell="B13" zoomScale="50" zoomScaleNormal="50" workbookViewId="0">
      <selection activeCell="C16" sqref="C16"/>
    </sheetView>
  </sheetViews>
  <sheetFormatPr defaultRowHeight="15.6" x14ac:dyDescent="0.3"/>
  <cols>
    <col min="1" max="1" width="2.5546875" style="229" customWidth="1"/>
    <col min="2" max="2" width="19.33203125" style="228" customWidth="1"/>
    <col min="3" max="3" width="77.5546875" style="240" customWidth="1"/>
    <col min="4" max="55" width="6.88671875" style="229" customWidth="1"/>
    <col min="56" max="56" width="6.88671875" style="228" customWidth="1"/>
    <col min="57" max="58" width="6.6640625" style="229" customWidth="1"/>
    <col min="59" max="254" width="8.88671875" style="229" customWidth="1"/>
    <col min="255" max="255" width="5.88671875" style="229" customWidth="1"/>
    <col min="256" max="256" width="8.88671875" style="229" customWidth="1"/>
    <col min="257" max="257" width="27.6640625" style="229" customWidth="1"/>
    <col min="258" max="258" width="8.88671875" style="229" customWidth="1"/>
    <col min="259" max="275" width="3.88671875" style="229" customWidth="1"/>
    <col min="276" max="276" width="5.109375" style="229" customWidth="1"/>
    <col min="277" max="277" width="5" style="229" customWidth="1"/>
    <col min="278" max="278" width="4.5546875" style="229" customWidth="1"/>
    <col min="279" max="286" width="3.88671875" style="229" customWidth="1"/>
    <col min="287" max="287" width="3.5546875" style="229" customWidth="1"/>
    <col min="288" max="301" width="3.88671875" style="229" customWidth="1"/>
    <col min="302" max="302" width="5.44140625" style="229" customWidth="1"/>
    <col min="303" max="303" width="3.88671875" style="229" customWidth="1"/>
    <col min="304" max="304" width="4.6640625" style="229" customWidth="1"/>
    <col min="305" max="310" width="3.88671875" style="229" customWidth="1"/>
    <col min="311" max="311" width="8.88671875" style="229" customWidth="1"/>
    <col min="312" max="312" width="7.88671875" style="229" customWidth="1"/>
    <col min="313" max="510" width="8.88671875" style="229" customWidth="1"/>
    <col min="511" max="511" width="5.88671875" style="229" customWidth="1"/>
    <col min="512" max="512" width="8.88671875" style="229" customWidth="1"/>
    <col min="513" max="513" width="27.6640625" style="229" customWidth="1"/>
    <col min="514" max="514" width="8.88671875" style="229" customWidth="1"/>
    <col min="515" max="531" width="3.88671875" style="229" customWidth="1"/>
    <col min="532" max="532" width="5.109375" style="229" customWidth="1"/>
    <col min="533" max="533" width="5" style="229" customWidth="1"/>
    <col min="534" max="534" width="4.5546875" style="229" customWidth="1"/>
    <col min="535" max="542" width="3.88671875" style="229" customWidth="1"/>
    <col min="543" max="543" width="3.5546875" style="229" customWidth="1"/>
    <col min="544" max="557" width="3.88671875" style="229" customWidth="1"/>
    <col min="558" max="558" width="5.44140625" style="229" customWidth="1"/>
    <col min="559" max="559" width="3.88671875" style="229" customWidth="1"/>
    <col min="560" max="560" width="4.6640625" style="229" customWidth="1"/>
    <col min="561" max="566" width="3.88671875" style="229" customWidth="1"/>
    <col min="567" max="567" width="8.88671875" style="229" customWidth="1"/>
    <col min="568" max="568" width="7.88671875" style="229" customWidth="1"/>
    <col min="569" max="766" width="8.88671875" style="229" customWidth="1"/>
    <col min="767" max="767" width="5.88671875" style="229" customWidth="1"/>
    <col min="768" max="768" width="8.88671875" style="229" customWidth="1"/>
    <col min="769" max="769" width="27.6640625" style="229" customWidth="1"/>
    <col min="770" max="770" width="8.88671875" style="229" customWidth="1"/>
    <col min="771" max="787" width="3.88671875" style="229" customWidth="1"/>
    <col min="788" max="788" width="5.109375" style="229" customWidth="1"/>
    <col min="789" max="789" width="5" style="229" customWidth="1"/>
    <col min="790" max="790" width="4.5546875" style="229" customWidth="1"/>
    <col min="791" max="798" width="3.88671875" style="229" customWidth="1"/>
    <col min="799" max="799" width="3.5546875" style="229" customWidth="1"/>
    <col min="800" max="813" width="3.88671875" style="229" customWidth="1"/>
    <col min="814" max="814" width="5.44140625" style="229" customWidth="1"/>
    <col min="815" max="815" width="3.88671875" style="229" customWidth="1"/>
    <col min="816" max="816" width="4.6640625" style="229" customWidth="1"/>
    <col min="817" max="822" width="3.88671875" style="229" customWidth="1"/>
    <col min="823" max="823" width="8.88671875" style="229" customWidth="1"/>
    <col min="824" max="824" width="7.88671875" style="229" customWidth="1"/>
    <col min="825" max="1022" width="8.88671875" style="229" customWidth="1"/>
    <col min="1023" max="1023" width="5.88671875" style="229" customWidth="1"/>
    <col min="1024" max="1024" width="8.88671875" style="229" customWidth="1"/>
    <col min="1025" max="1025" width="27.6640625" style="229" customWidth="1"/>
    <col min="1026" max="1026" width="8.88671875" style="229" customWidth="1"/>
    <col min="1027" max="1043" width="3.88671875" style="229" customWidth="1"/>
    <col min="1044" max="1044" width="5.109375" style="229" customWidth="1"/>
    <col min="1045" max="1045" width="5" style="229" customWidth="1"/>
    <col min="1046" max="1046" width="4.5546875" style="229" customWidth="1"/>
    <col min="1047" max="1054" width="3.88671875" style="229" customWidth="1"/>
    <col min="1055" max="1055" width="3.5546875" style="229" customWidth="1"/>
    <col min="1056" max="1069" width="3.88671875" style="229" customWidth="1"/>
    <col min="1070" max="1070" width="5.44140625" style="229" customWidth="1"/>
    <col min="1071" max="1071" width="3.88671875" style="229" customWidth="1"/>
    <col min="1072" max="1072" width="4.6640625" style="229" customWidth="1"/>
    <col min="1073" max="1078" width="3.88671875" style="229" customWidth="1"/>
    <col min="1079" max="1079" width="8.88671875" style="229" customWidth="1"/>
    <col min="1080" max="1080" width="7.88671875" style="229" customWidth="1"/>
    <col min="1081" max="1278" width="8.88671875" style="229" customWidth="1"/>
    <col min="1279" max="1279" width="5.88671875" style="229" customWidth="1"/>
    <col min="1280" max="1280" width="8.88671875" style="229" customWidth="1"/>
    <col min="1281" max="1281" width="27.6640625" style="229" customWidth="1"/>
    <col min="1282" max="1282" width="8.88671875" style="229" customWidth="1"/>
    <col min="1283" max="1299" width="3.88671875" style="229" customWidth="1"/>
    <col min="1300" max="1300" width="5.109375" style="229" customWidth="1"/>
    <col min="1301" max="1301" width="5" style="229" customWidth="1"/>
    <col min="1302" max="1302" width="4.5546875" style="229" customWidth="1"/>
    <col min="1303" max="1310" width="3.88671875" style="229" customWidth="1"/>
    <col min="1311" max="1311" width="3.5546875" style="229" customWidth="1"/>
    <col min="1312" max="1325" width="3.88671875" style="229" customWidth="1"/>
    <col min="1326" max="1326" width="5.44140625" style="229" customWidth="1"/>
    <col min="1327" max="1327" width="3.88671875" style="229" customWidth="1"/>
    <col min="1328" max="1328" width="4.6640625" style="229" customWidth="1"/>
    <col min="1329" max="1334" width="3.88671875" style="229" customWidth="1"/>
    <col min="1335" max="1335" width="8.88671875" style="229" customWidth="1"/>
    <col min="1336" max="1336" width="7.88671875" style="229" customWidth="1"/>
    <col min="1337" max="1534" width="8.88671875" style="229" customWidth="1"/>
    <col min="1535" max="1535" width="5.88671875" style="229" customWidth="1"/>
    <col min="1536" max="1536" width="8.88671875" style="229" customWidth="1"/>
    <col min="1537" max="1537" width="27.6640625" style="229" customWidth="1"/>
    <col min="1538" max="1538" width="8.88671875" style="229" customWidth="1"/>
    <col min="1539" max="1555" width="3.88671875" style="229" customWidth="1"/>
    <col min="1556" max="1556" width="5.109375" style="229" customWidth="1"/>
    <col min="1557" max="1557" width="5" style="229" customWidth="1"/>
    <col min="1558" max="1558" width="4.5546875" style="229" customWidth="1"/>
    <col min="1559" max="1566" width="3.88671875" style="229" customWidth="1"/>
    <col min="1567" max="1567" width="3.5546875" style="229" customWidth="1"/>
    <col min="1568" max="1581" width="3.88671875" style="229" customWidth="1"/>
    <col min="1582" max="1582" width="5.44140625" style="229" customWidth="1"/>
    <col min="1583" max="1583" width="3.88671875" style="229" customWidth="1"/>
    <col min="1584" max="1584" width="4.6640625" style="229" customWidth="1"/>
    <col min="1585" max="1590" width="3.88671875" style="229" customWidth="1"/>
    <col min="1591" max="1591" width="8.88671875" style="229" customWidth="1"/>
    <col min="1592" max="1592" width="7.88671875" style="229" customWidth="1"/>
    <col min="1593" max="1790" width="8.88671875" style="229" customWidth="1"/>
    <col min="1791" max="1791" width="5.88671875" style="229" customWidth="1"/>
    <col min="1792" max="1792" width="8.88671875" style="229" customWidth="1"/>
    <col min="1793" max="1793" width="27.6640625" style="229" customWidth="1"/>
    <col min="1794" max="1794" width="8.88671875" style="229" customWidth="1"/>
    <col min="1795" max="1811" width="3.88671875" style="229" customWidth="1"/>
    <col min="1812" max="1812" width="5.109375" style="229" customWidth="1"/>
    <col min="1813" max="1813" width="5" style="229" customWidth="1"/>
    <col min="1814" max="1814" width="4.5546875" style="229" customWidth="1"/>
    <col min="1815" max="1822" width="3.88671875" style="229" customWidth="1"/>
    <col min="1823" max="1823" width="3.5546875" style="229" customWidth="1"/>
    <col min="1824" max="1837" width="3.88671875" style="229" customWidth="1"/>
    <col min="1838" max="1838" width="5.44140625" style="229" customWidth="1"/>
    <col min="1839" max="1839" width="3.88671875" style="229" customWidth="1"/>
    <col min="1840" max="1840" width="4.6640625" style="229" customWidth="1"/>
    <col min="1841" max="1846" width="3.88671875" style="229" customWidth="1"/>
    <col min="1847" max="1847" width="8.88671875" style="229" customWidth="1"/>
    <col min="1848" max="1848" width="7.88671875" style="229" customWidth="1"/>
    <col min="1849" max="2046" width="8.88671875" style="229" customWidth="1"/>
    <col min="2047" max="2047" width="5.88671875" style="229" customWidth="1"/>
    <col min="2048" max="2048" width="8.88671875" style="229" customWidth="1"/>
    <col min="2049" max="2049" width="27.6640625" style="229" customWidth="1"/>
    <col min="2050" max="2050" width="8.88671875" style="229" customWidth="1"/>
    <col min="2051" max="2067" width="3.88671875" style="229" customWidth="1"/>
    <col min="2068" max="2068" width="5.109375" style="229" customWidth="1"/>
    <col min="2069" max="2069" width="5" style="229" customWidth="1"/>
    <col min="2070" max="2070" width="4.5546875" style="229" customWidth="1"/>
    <col min="2071" max="2078" width="3.88671875" style="229" customWidth="1"/>
    <col min="2079" max="2079" width="3.5546875" style="229" customWidth="1"/>
    <col min="2080" max="2093" width="3.88671875" style="229" customWidth="1"/>
    <col min="2094" max="2094" width="5.44140625" style="229" customWidth="1"/>
    <col min="2095" max="2095" width="3.88671875" style="229" customWidth="1"/>
    <col min="2096" max="2096" width="4.6640625" style="229" customWidth="1"/>
    <col min="2097" max="2102" width="3.88671875" style="229" customWidth="1"/>
    <col min="2103" max="2103" width="8.88671875" style="229" customWidth="1"/>
    <col min="2104" max="2104" width="7.88671875" style="229" customWidth="1"/>
    <col min="2105" max="2302" width="8.88671875" style="229" customWidth="1"/>
    <col min="2303" max="2303" width="5.88671875" style="229" customWidth="1"/>
    <col min="2304" max="2304" width="8.88671875" style="229" customWidth="1"/>
    <col min="2305" max="2305" width="27.6640625" style="229" customWidth="1"/>
    <col min="2306" max="2306" width="8.88671875" style="229" customWidth="1"/>
    <col min="2307" max="2323" width="3.88671875" style="229" customWidth="1"/>
    <col min="2324" max="2324" width="5.109375" style="229" customWidth="1"/>
    <col min="2325" max="2325" width="5" style="229" customWidth="1"/>
    <col min="2326" max="2326" width="4.5546875" style="229" customWidth="1"/>
    <col min="2327" max="2334" width="3.88671875" style="229" customWidth="1"/>
    <col min="2335" max="2335" width="3.5546875" style="229" customWidth="1"/>
    <col min="2336" max="2349" width="3.88671875" style="229" customWidth="1"/>
    <col min="2350" max="2350" width="5.44140625" style="229" customWidth="1"/>
    <col min="2351" max="2351" width="3.88671875" style="229" customWidth="1"/>
    <col min="2352" max="2352" width="4.6640625" style="229" customWidth="1"/>
    <col min="2353" max="2358" width="3.88671875" style="229" customWidth="1"/>
    <col min="2359" max="2359" width="8.88671875" style="229" customWidth="1"/>
    <col min="2360" max="2360" width="7.88671875" style="229" customWidth="1"/>
    <col min="2361" max="2558" width="8.88671875" style="229" customWidth="1"/>
    <col min="2559" max="2559" width="5.88671875" style="229" customWidth="1"/>
    <col min="2560" max="2560" width="8.88671875" style="229" customWidth="1"/>
    <col min="2561" max="2561" width="27.6640625" style="229" customWidth="1"/>
    <col min="2562" max="2562" width="8.88671875" style="229" customWidth="1"/>
    <col min="2563" max="2579" width="3.88671875" style="229" customWidth="1"/>
    <col min="2580" max="2580" width="5.109375" style="229" customWidth="1"/>
    <col min="2581" max="2581" width="5" style="229" customWidth="1"/>
    <col min="2582" max="2582" width="4.5546875" style="229" customWidth="1"/>
    <col min="2583" max="2590" width="3.88671875" style="229" customWidth="1"/>
    <col min="2591" max="2591" width="3.5546875" style="229" customWidth="1"/>
    <col min="2592" max="2605" width="3.88671875" style="229" customWidth="1"/>
    <col min="2606" max="2606" width="5.44140625" style="229" customWidth="1"/>
    <col min="2607" max="2607" width="3.88671875" style="229" customWidth="1"/>
    <col min="2608" max="2608" width="4.6640625" style="229" customWidth="1"/>
    <col min="2609" max="2614" width="3.88671875" style="229" customWidth="1"/>
    <col min="2615" max="2615" width="8.88671875" style="229" customWidth="1"/>
    <col min="2616" max="2616" width="7.88671875" style="229" customWidth="1"/>
    <col min="2617" max="2814" width="8.88671875" style="229" customWidth="1"/>
    <col min="2815" max="2815" width="5.88671875" style="229" customWidth="1"/>
    <col min="2816" max="2816" width="8.88671875" style="229" customWidth="1"/>
    <col min="2817" max="2817" width="27.6640625" style="229" customWidth="1"/>
    <col min="2818" max="2818" width="8.88671875" style="229" customWidth="1"/>
    <col min="2819" max="2835" width="3.88671875" style="229" customWidth="1"/>
    <col min="2836" max="2836" width="5.109375" style="229" customWidth="1"/>
    <col min="2837" max="2837" width="5" style="229" customWidth="1"/>
    <col min="2838" max="2838" width="4.5546875" style="229" customWidth="1"/>
    <col min="2839" max="2846" width="3.88671875" style="229" customWidth="1"/>
    <col min="2847" max="2847" width="3.5546875" style="229" customWidth="1"/>
    <col min="2848" max="2861" width="3.88671875" style="229" customWidth="1"/>
    <col min="2862" max="2862" width="5.44140625" style="229" customWidth="1"/>
    <col min="2863" max="2863" width="3.88671875" style="229" customWidth="1"/>
    <col min="2864" max="2864" width="4.6640625" style="229" customWidth="1"/>
    <col min="2865" max="2870" width="3.88671875" style="229" customWidth="1"/>
    <col min="2871" max="2871" width="8.88671875" style="229" customWidth="1"/>
    <col min="2872" max="2872" width="7.88671875" style="229" customWidth="1"/>
    <col min="2873" max="3070" width="8.88671875" style="229" customWidth="1"/>
    <col min="3071" max="3071" width="5.88671875" style="229" customWidth="1"/>
    <col min="3072" max="3072" width="8.88671875" style="229" customWidth="1"/>
    <col min="3073" max="3073" width="27.6640625" style="229" customWidth="1"/>
    <col min="3074" max="3074" width="8.88671875" style="229" customWidth="1"/>
    <col min="3075" max="3091" width="3.88671875" style="229" customWidth="1"/>
    <col min="3092" max="3092" width="5.109375" style="229" customWidth="1"/>
    <col min="3093" max="3093" width="5" style="229" customWidth="1"/>
    <col min="3094" max="3094" width="4.5546875" style="229" customWidth="1"/>
    <col min="3095" max="3102" width="3.88671875" style="229" customWidth="1"/>
    <col min="3103" max="3103" width="3.5546875" style="229" customWidth="1"/>
    <col min="3104" max="3117" width="3.88671875" style="229" customWidth="1"/>
    <col min="3118" max="3118" width="5.44140625" style="229" customWidth="1"/>
    <col min="3119" max="3119" width="3.88671875" style="229" customWidth="1"/>
    <col min="3120" max="3120" width="4.6640625" style="229" customWidth="1"/>
    <col min="3121" max="3126" width="3.88671875" style="229" customWidth="1"/>
    <col min="3127" max="3127" width="8.88671875" style="229" customWidth="1"/>
    <col min="3128" max="3128" width="7.88671875" style="229" customWidth="1"/>
    <col min="3129" max="3326" width="8.88671875" style="229" customWidth="1"/>
    <col min="3327" max="3327" width="5.88671875" style="229" customWidth="1"/>
    <col min="3328" max="3328" width="8.88671875" style="229" customWidth="1"/>
    <col min="3329" max="3329" width="27.6640625" style="229" customWidth="1"/>
    <col min="3330" max="3330" width="8.88671875" style="229" customWidth="1"/>
    <col min="3331" max="3347" width="3.88671875" style="229" customWidth="1"/>
    <col min="3348" max="3348" width="5.109375" style="229" customWidth="1"/>
    <col min="3349" max="3349" width="5" style="229" customWidth="1"/>
    <col min="3350" max="3350" width="4.5546875" style="229" customWidth="1"/>
    <col min="3351" max="3358" width="3.88671875" style="229" customWidth="1"/>
    <col min="3359" max="3359" width="3.5546875" style="229" customWidth="1"/>
    <col min="3360" max="3373" width="3.88671875" style="229" customWidth="1"/>
    <col min="3374" max="3374" width="5.44140625" style="229" customWidth="1"/>
    <col min="3375" max="3375" width="3.88671875" style="229" customWidth="1"/>
    <col min="3376" max="3376" width="4.6640625" style="229" customWidth="1"/>
    <col min="3377" max="3382" width="3.88671875" style="229" customWidth="1"/>
    <col min="3383" max="3383" width="8.88671875" style="229" customWidth="1"/>
    <col min="3384" max="3384" width="7.88671875" style="229" customWidth="1"/>
    <col min="3385" max="3582" width="8.88671875" style="229" customWidth="1"/>
    <col min="3583" max="3583" width="5.88671875" style="229" customWidth="1"/>
    <col min="3584" max="3584" width="8.88671875" style="229" customWidth="1"/>
    <col min="3585" max="3585" width="27.6640625" style="229" customWidth="1"/>
    <col min="3586" max="3586" width="8.88671875" style="229" customWidth="1"/>
    <col min="3587" max="3603" width="3.88671875" style="229" customWidth="1"/>
    <col min="3604" max="3604" width="5.109375" style="229" customWidth="1"/>
    <col min="3605" max="3605" width="5" style="229" customWidth="1"/>
    <col min="3606" max="3606" width="4.5546875" style="229" customWidth="1"/>
    <col min="3607" max="3614" width="3.88671875" style="229" customWidth="1"/>
    <col min="3615" max="3615" width="3.5546875" style="229" customWidth="1"/>
    <col min="3616" max="3629" width="3.88671875" style="229" customWidth="1"/>
    <col min="3630" max="3630" width="5.44140625" style="229" customWidth="1"/>
    <col min="3631" max="3631" width="3.88671875" style="229" customWidth="1"/>
    <col min="3632" max="3632" width="4.6640625" style="229" customWidth="1"/>
    <col min="3633" max="3638" width="3.88671875" style="229" customWidth="1"/>
    <col min="3639" max="3639" width="8.88671875" style="229" customWidth="1"/>
    <col min="3640" max="3640" width="7.88671875" style="229" customWidth="1"/>
    <col min="3641" max="3838" width="8.88671875" style="229" customWidth="1"/>
    <col min="3839" max="3839" width="5.88671875" style="229" customWidth="1"/>
    <col min="3840" max="3840" width="8.88671875" style="229" customWidth="1"/>
    <col min="3841" max="3841" width="27.6640625" style="229" customWidth="1"/>
    <col min="3842" max="3842" width="8.88671875" style="229" customWidth="1"/>
    <col min="3843" max="3859" width="3.88671875" style="229" customWidth="1"/>
    <col min="3860" max="3860" width="5.109375" style="229" customWidth="1"/>
    <col min="3861" max="3861" width="5" style="229" customWidth="1"/>
    <col min="3862" max="3862" width="4.5546875" style="229" customWidth="1"/>
    <col min="3863" max="3870" width="3.88671875" style="229" customWidth="1"/>
    <col min="3871" max="3871" width="3.5546875" style="229" customWidth="1"/>
    <col min="3872" max="3885" width="3.88671875" style="229" customWidth="1"/>
    <col min="3886" max="3886" width="5.44140625" style="229" customWidth="1"/>
    <col min="3887" max="3887" width="3.88671875" style="229" customWidth="1"/>
    <col min="3888" max="3888" width="4.6640625" style="229" customWidth="1"/>
    <col min="3889" max="3894" width="3.88671875" style="229" customWidth="1"/>
    <col min="3895" max="3895" width="8.88671875" style="229" customWidth="1"/>
    <col min="3896" max="3896" width="7.88671875" style="229" customWidth="1"/>
    <col min="3897" max="4094" width="8.88671875" style="229" customWidth="1"/>
    <col min="4095" max="4095" width="5.88671875" style="229" customWidth="1"/>
    <col min="4096" max="4096" width="8.88671875" style="229" customWidth="1"/>
    <col min="4097" max="4097" width="27.6640625" style="229" customWidth="1"/>
    <col min="4098" max="4098" width="8.88671875" style="229" customWidth="1"/>
    <col min="4099" max="4115" width="3.88671875" style="229" customWidth="1"/>
    <col min="4116" max="4116" width="5.109375" style="229" customWidth="1"/>
    <col min="4117" max="4117" width="5" style="229" customWidth="1"/>
    <col min="4118" max="4118" width="4.5546875" style="229" customWidth="1"/>
    <col min="4119" max="4126" width="3.88671875" style="229" customWidth="1"/>
    <col min="4127" max="4127" width="3.5546875" style="229" customWidth="1"/>
    <col min="4128" max="4141" width="3.88671875" style="229" customWidth="1"/>
    <col min="4142" max="4142" width="5.44140625" style="229" customWidth="1"/>
    <col min="4143" max="4143" width="3.88671875" style="229" customWidth="1"/>
    <col min="4144" max="4144" width="4.6640625" style="229" customWidth="1"/>
    <col min="4145" max="4150" width="3.88671875" style="229" customWidth="1"/>
    <col min="4151" max="4151" width="8.88671875" style="229" customWidth="1"/>
    <col min="4152" max="4152" width="7.88671875" style="229" customWidth="1"/>
    <col min="4153" max="4350" width="8.88671875" style="229" customWidth="1"/>
    <col min="4351" max="4351" width="5.88671875" style="229" customWidth="1"/>
    <col min="4352" max="4352" width="8.88671875" style="229" customWidth="1"/>
    <col min="4353" max="4353" width="27.6640625" style="229" customWidth="1"/>
    <col min="4354" max="4354" width="8.88671875" style="229" customWidth="1"/>
    <col min="4355" max="4371" width="3.88671875" style="229" customWidth="1"/>
    <col min="4372" max="4372" width="5.109375" style="229" customWidth="1"/>
    <col min="4373" max="4373" width="5" style="229" customWidth="1"/>
    <col min="4374" max="4374" width="4.5546875" style="229" customWidth="1"/>
    <col min="4375" max="4382" width="3.88671875" style="229" customWidth="1"/>
    <col min="4383" max="4383" width="3.5546875" style="229" customWidth="1"/>
    <col min="4384" max="4397" width="3.88671875" style="229" customWidth="1"/>
    <col min="4398" max="4398" width="5.44140625" style="229" customWidth="1"/>
    <col min="4399" max="4399" width="3.88671875" style="229" customWidth="1"/>
    <col min="4400" max="4400" width="4.6640625" style="229" customWidth="1"/>
    <col min="4401" max="4406" width="3.88671875" style="229" customWidth="1"/>
    <col min="4407" max="4407" width="8.88671875" style="229" customWidth="1"/>
    <col min="4408" max="4408" width="7.88671875" style="229" customWidth="1"/>
    <col min="4409" max="4606" width="8.88671875" style="229" customWidth="1"/>
    <col min="4607" max="4607" width="5.88671875" style="229" customWidth="1"/>
    <col min="4608" max="4608" width="8.88671875" style="229" customWidth="1"/>
    <col min="4609" max="4609" width="27.6640625" style="229" customWidth="1"/>
    <col min="4610" max="4610" width="8.88671875" style="229" customWidth="1"/>
    <col min="4611" max="4627" width="3.88671875" style="229" customWidth="1"/>
    <col min="4628" max="4628" width="5.109375" style="229" customWidth="1"/>
    <col min="4629" max="4629" width="5" style="229" customWidth="1"/>
    <col min="4630" max="4630" width="4.5546875" style="229" customWidth="1"/>
    <col min="4631" max="4638" width="3.88671875" style="229" customWidth="1"/>
    <col min="4639" max="4639" width="3.5546875" style="229" customWidth="1"/>
    <col min="4640" max="4653" width="3.88671875" style="229" customWidth="1"/>
    <col min="4654" max="4654" width="5.44140625" style="229" customWidth="1"/>
    <col min="4655" max="4655" width="3.88671875" style="229" customWidth="1"/>
    <col min="4656" max="4656" width="4.6640625" style="229" customWidth="1"/>
    <col min="4657" max="4662" width="3.88671875" style="229" customWidth="1"/>
    <col min="4663" max="4663" width="8.88671875" style="229" customWidth="1"/>
    <col min="4664" max="4664" width="7.88671875" style="229" customWidth="1"/>
    <col min="4665" max="4862" width="8.88671875" style="229" customWidth="1"/>
    <col min="4863" max="4863" width="5.88671875" style="229" customWidth="1"/>
    <col min="4864" max="4864" width="8.88671875" style="229" customWidth="1"/>
    <col min="4865" max="4865" width="27.6640625" style="229" customWidth="1"/>
    <col min="4866" max="4866" width="8.88671875" style="229" customWidth="1"/>
    <col min="4867" max="4883" width="3.88671875" style="229" customWidth="1"/>
    <col min="4884" max="4884" width="5.109375" style="229" customWidth="1"/>
    <col min="4885" max="4885" width="5" style="229" customWidth="1"/>
    <col min="4886" max="4886" width="4.5546875" style="229" customWidth="1"/>
    <col min="4887" max="4894" width="3.88671875" style="229" customWidth="1"/>
    <col min="4895" max="4895" width="3.5546875" style="229" customWidth="1"/>
    <col min="4896" max="4909" width="3.88671875" style="229" customWidth="1"/>
    <col min="4910" max="4910" width="5.44140625" style="229" customWidth="1"/>
    <col min="4911" max="4911" width="3.88671875" style="229" customWidth="1"/>
    <col min="4912" max="4912" width="4.6640625" style="229" customWidth="1"/>
    <col min="4913" max="4918" width="3.88671875" style="229" customWidth="1"/>
    <col min="4919" max="4919" width="8.88671875" style="229" customWidth="1"/>
    <col min="4920" max="4920" width="7.88671875" style="229" customWidth="1"/>
    <col min="4921" max="5118" width="8.88671875" style="229" customWidth="1"/>
    <col min="5119" max="5119" width="5.88671875" style="229" customWidth="1"/>
    <col min="5120" max="5120" width="8.88671875" style="229" customWidth="1"/>
    <col min="5121" max="5121" width="27.6640625" style="229" customWidth="1"/>
    <col min="5122" max="5122" width="8.88671875" style="229" customWidth="1"/>
    <col min="5123" max="5139" width="3.88671875" style="229" customWidth="1"/>
    <col min="5140" max="5140" width="5.109375" style="229" customWidth="1"/>
    <col min="5141" max="5141" width="5" style="229" customWidth="1"/>
    <col min="5142" max="5142" width="4.5546875" style="229" customWidth="1"/>
    <col min="5143" max="5150" width="3.88671875" style="229" customWidth="1"/>
    <col min="5151" max="5151" width="3.5546875" style="229" customWidth="1"/>
    <col min="5152" max="5165" width="3.88671875" style="229" customWidth="1"/>
    <col min="5166" max="5166" width="5.44140625" style="229" customWidth="1"/>
    <col min="5167" max="5167" width="3.88671875" style="229" customWidth="1"/>
    <col min="5168" max="5168" width="4.6640625" style="229" customWidth="1"/>
    <col min="5169" max="5174" width="3.88671875" style="229" customWidth="1"/>
    <col min="5175" max="5175" width="8.88671875" style="229" customWidth="1"/>
    <col min="5176" max="5176" width="7.88671875" style="229" customWidth="1"/>
    <col min="5177" max="5374" width="8.88671875" style="229" customWidth="1"/>
    <col min="5375" max="5375" width="5.88671875" style="229" customWidth="1"/>
    <col min="5376" max="5376" width="8.88671875" style="229" customWidth="1"/>
    <col min="5377" max="5377" width="27.6640625" style="229" customWidth="1"/>
    <col min="5378" max="5378" width="8.88671875" style="229" customWidth="1"/>
    <col min="5379" max="5395" width="3.88671875" style="229" customWidth="1"/>
    <col min="5396" max="5396" width="5.109375" style="229" customWidth="1"/>
    <col min="5397" max="5397" width="5" style="229" customWidth="1"/>
    <col min="5398" max="5398" width="4.5546875" style="229" customWidth="1"/>
    <col min="5399" max="5406" width="3.88671875" style="229" customWidth="1"/>
    <col min="5407" max="5407" width="3.5546875" style="229" customWidth="1"/>
    <col min="5408" max="5421" width="3.88671875" style="229" customWidth="1"/>
    <col min="5422" max="5422" width="5.44140625" style="229" customWidth="1"/>
    <col min="5423" max="5423" width="3.88671875" style="229" customWidth="1"/>
    <col min="5424" max="5424" width="4.6640625" style="229" customWidth="1"/>
    <col min="5425" max="5430" width="3.88671875" style="229" customWidth="1"/>
    <col min="5431" max="5431" width="8.88671875" style="229" customWidth="1"/>
    <col min="5432" max="5432" width="7.88671875" style="229" customWidth="1"/>
    <col min="5433" max="5630" width="8.88671875" style="229" customWidth="1"/>
    <col min="5631" max="5631" width="5.88671875" style="229" customWidth="1"/>
    <col min="5632" max="5632" width="8.88671875" style="229" customWidth="1"/>
    <col min="5633" max="5633" width="27.6640625" style="229" customWidth="1"/>
    <col min="5634" max="5634" width="8.88671875" style="229" customWidth="1"/>
    <col min="5635" max="5651" width="3.88671875" style="229" customWidth="1"/>
    <col min="5652" max="5652" width="5.109375" style="229" customWidth="1"/>
    <col min="5653" max="5653" width="5" style="229" customWidth="1"/>
    <col min="5654" max="5654" width="4.5546875" style="229" customWidth="1"/>
    <col min="5655" max="5662" width="3.88671875" style="229" customWidth="1"/>
    <col min="5663" max="5663" width="3.5546875" style="229" customWidth="1"/>
    <col min="5664" max="5677" width="3.88671875" style="229" customWidth="1"/>
    <col min="5678" max="5678" width="5.44140625" style="229" customWidth="1"/>
    <col min="5679" max="5679" width="3.88671875" style="229" customWidth="1"/>
    <col min="5680" max="5680" width="4.6640625" style="229" customWidth="1"/>
    <col min="5681" max="5686" width="3.88671875" style="229" customWidth="1"/>
    <col min="5687" max="5687" width="8.88671875" style="229" customWidth="1"/>
    <col min="5688" max="5688" width="7.88671875" style="229" customWidth="1"/>
    <col min="5689" max="5886" width="8.88671875" style="229" customWidth="1"/>
    <col min="5887" max="5887" width="5.88671875" style="229" customWidth="1"/>
    <col min="5888" max="5888" width="8.88671875" style="229" customWidth="1"/>
    <col min="5889" max="5889" width="27.6640625" style="229" customWidth="1"/>
    <col min="5890" max="5890" width="8.88671875" style="229" customWidth="1"/>
    <col min="5891" max="5907" width="3.88671875" style="229" customWidth="1"/>
    <col min="5908" max="5908" width="5.109375" style="229" customWidth="1"/>
    <col min="5909" max="5909" width="5" style="229" customWidth="1"/>
    <col min="5910" max="5910" width="4.5546875" style="229" customWidth="1"/>
    <col min="5911" max="5918" width="3.88671875" style="229" customWidth="1"/>
    <col min="5919" max="5919" width="3.5546875" style="229" customWidth="1"/>
    <col min="5920" max="5933" width="3.88671875" style="229" customWidth="1"/>
    <col min="5934" max="5934" width="5.44140625" style="229" customWidth="1"/>
    <col min="5935" max="5935" width="3.88671875" style="229" customWidth="1"/>
    <col min="5936" max="5936" width="4.6640625" style="229" customWidth="1"/>
    <col min="5937" max="5942" width="3.88671875" style="229" customWidth="1"/>
    <col min="5943" max="5943" width="8.88671875" style="229" customWidth="1"/>
    <col min="5944" max="5944" width="7.88671875" style="229" customWidth="1"/>
    <col min="5945" max="6142" width="8.88671875" style="229" customWidth="1"/>
    <col min="6143" max="6143" width="5.88671875" style="229" customWidth="1"/>
    <col min="6144" max="6144" width="8.88671875" style="229" customWidth="1"/>
    <col min="6145" max="6145" width="27.6640625" style="229" customWidth="1"/>
    <col min="6146" max="6146" width="8.88671875" style="229" customWidth="1"/>
    <col min="6147" max="6163" width="3.88671875" style="229" customWidth="1"/>
    <col min="6164" max="6164" width="5.109375" style="229" customWidth="1"/>
    <col min="6165" max="6165" width="5" style="229" customWidth="1"/>
    <col min="6166" max="6166" width="4.5546875" style="229" customWidth="1"/>
    <col min="6167" max="6174" width="3.88671875" style="229" customWidth="1"/>
    <col min="6175" max="6175" width="3.5546875" style="229" customWidth="1"/>
    <col min="6176" max="6189" width="3.88671875" style="229" customWidth="1"/>
    <col min="6190" max="6190" width="5.44140625" style="229" customWidth="1"/>
    <col min="6191" max="6191" width="3.88671875" style="229" customWidth="1"/>
    <col min="6192" max="6192" width="4.6640625" style="229" customWidth="1"/>
    <col min="6193" max="6198" width="3.88671875" style="229" customWidth="1"/>
    <col min="6199" max="6199" width="8.88671875" style="229" customWidth="1"/>
    <col min="6200" max="6200" width="7.88671875" style="229" customWidth="1"/>
    <col min="6201" max="6398" width="8.88671875" style="229" customWidth="1"/>
    <col min="6399" max="6399" width="5.88671875" style="229" customWidth="1"/>
    <col min="6400" max="6400" width="8.88671875" style="229" customWidth="1"/>
    <col min="6401" max="6401" width="27.6640625" style="229" customWidth="1"/>
    <col min="6402" max="6402" width="8.88671875" style="229" customWidth="1"/>
    <col min="6403" max="6419" width="3.88671875" style="229" customWidth="1"/>
    <col min="6420" max="6420" width="5.109375" style="229" customWidth="1"/>
    <col min="6421" max="6421" width="5" style="229" customWidth="1"/>
    <col min="6422" max="6422" width="4.5546875" style="229" customWidth="1"/>
    <col min="6423" max="6430" width="3.88671875" style="229" customWidth="1"/>
    <col min="6431" max="6431" width="3.5546875" style="229" customWidth="1"/>
    <col min="6432" max="6445" width="3.88671875" style="229" customWidth="1"/>
    <col min="6446" max="6446" width="5.44140625" style="229" customWidth="1"/>
    <col min="6447" max="6447" width="3.88671875" style="229" customWidth="1"/>
    <col min="6448" max="6448" width="4.6640625" style="229" customWidth="1"/>
    <col min="6449" max="6454" width="3.88671875" style="229" customWidth="1"/>
    <col min="6455" max="6455" width="8.88671875" style="229" customWidth="1"/>
    <col min="6456" max="6456" width="7.88671875" style="229" customWidth="1"/>
    <col min="6457" max="6654" width="8.88671875" style="229" customWidth="1"/>
    <col min="6655" max="6655" width="5.88671875" style="229" customWidth="1"/>
    <col min="6656" max="6656" width="8.88671875" style="229" customWidth="1"/>
    <col min="6657" max="6657" width="27.6640625" style="229" customWidth="1"/>
    <col min="6658" max="6658" width="8.88671875" style="229" customWidth="1"/>
    <col min="6659" max="6675" width="3.88671875" style="229" customWidth="1"/>
    <col min="6676" max="6676" width="5.109375" style="229" customWidth="1"/>
    <col min="6677" max="6677" width="5" style="229" customWidth="1"/>
    <col min="6678" max="6678" width="4.5546875" style="229" customWidth="1"/>
    <col min="6679" max="6686" width="3.88671875" style="229" customWidth="1"/>
    <col min="6687" max="6687" width="3.5546875" style="229" customWidth="1"/>
    <col min="6688" max="6701" width="3.88671875" style="229" customWidth="1"/>
    <col min="6702" max="6702" width="5.44140625" style="229" customWidth="1"/>
    <col min="6703" max="6703" width="3.88671875" style="229" customWidth="1"/>
    <col min="6704" max="6704" width="4.6640625" style="229" customWidth="1"/>
    <col min="6705" max="6710" width="3.88671875" style="229" customWidth="1"/>
    <col min="6711" max="6711" width="8.88671875" style="229" customWidth="1"/>
    <col min="6712" max="6712" width="7.88671875" style="229" customWidth="1"/>
    <col min="6713" max="6910" width="8.88671875" style="229" customWidth="1"/>
    <col min="6911" max="6911" width="5.88671875" style="229" customWidth="1"/>
    <col min="6912" max="6912" width="8.88671875" style="229" customWidth="1"/>
    <col min="6913" max="6913" width="27.6640625" style="229" customWidth="1"/>
    <col min="6914" max="6914" width="8.88671875" style="229" customWidth="1"/>
    <col min="6915" max="6931" width="3.88671875" style="229" customWidth="1"/>
    <col min="6932" max="6932" width="5.109375" style="229" customWidth="1"/>
    <col min="6933" max="6933" width="5" style="229" customWidth="1"/>
    <col min="6934" max="6934" width="4.5546875" style="229" customWidth="1"/>
    <col min="6935" max="6942" width="3.88671875" style="229" customWidth="1"/>
    <col min="6943" max="6943" width="3.5546875" style="229" customWidth="1"/>
    <col min="6944" max="6957" width="3.88671875" style="229" customWidth="1"/>
    <col min="6958" max="6958" width="5.44140625" style="229" customWidth="1"/>
    <col min="6959" max="6959" width="3.88671875" style="229" customWidth="1"/>
    <col min="6960" max="6960" width="4.6640625" style="229" customWidth="1"/>
    <col min="6961" max="6966" width="3.88671875" style="229" customWidth="1"/>
    <col min="6967" max="6967" width="8.88671875" style="229" customWidth="1"/>
    <col min="6968" max="6968" width="7.88671875" style="229" customWidth="1"/>
    <col min="6969" max="7166" width="8.88671875" style="229" customWidth="1"/>
    <col min="7167" max="7167" width="5.88671875" style="229" customWidth="1"/>
    <col min="7168" max="7168" width="8.88671875" style="229" customWidth="1"/>
    <col min="7169" max="7169" width="27.6640625" style="229" customWidth="1"/>
    <col min="7170" max="7170" width="8.88671875" style="229" customWidth="1"/>
    <col min="7171" max="7187" width="3.88671875" style="229" customWidth="1"/>
    <col min="7188" max="7188" width="5.109375" style="229" customWidth="1"/>
    <col min="7189" max="7189" width="5" style="229" customWidth="1"/>
    <col min="7190" max="7190" width="4.5546875" style="229" customWidth="1"/>
    <col min="7191" max="7198" width="3.88671875" style="229" customWidth="1"/>
    <col min="7199" max="7199" width="3.5546875" style="229" customWidth="1"/>
    <col min="7200" max="7213" width="3.88671875" style="229" customWidth="1"/>
    <col min="7214" max="7214" width="5.44140625" style="229" customWidth="1"/>
    <col min="7215" max="7215" width="3.88671875" style="229" customWidth="1"/>
    <col min="7216" max="7216" width="4.6640625" style="229" customWidth="1"/>
    <col min="7217" max="7222" width="3.88671875" style="229" customWidth="1"/>
    <col min="7223" max="7223" width="8.88671875" style="229" customWidth="1"/>
    <col min="7224" max="7224" width="7.88671875" style="229" customWidth="1"/>
    <col min="7225" max="7422" width="8.88671875" style="229" customWidth="1"/>
    <col min="7423" max="7423" width="5.88671875" style="229" customWidth="1"/>
    <col min="7424" max="7424" width="8.88671875" style="229" customWidth="1"/>
    <col min="7425" max="7425" width="27.6640625" style="229" customWidth="1"/>
    <col min="7426" max="7426" width="8.88671875" style="229" customWidth="1"/>
    <col min="7427" max="7443" width="3.88671875" style="229" customWidth="1"/>
    <col min="7444" max="7444" width="5.109375" style="229" customWidth="1"/>
    <col min="7445" max="7445" width="5" style="229" customWidth="1"/>
    <col min="7446" max="7446" width="4.5546875" style="229" customWidth="1"/>
    <col min="7447" max="7454" width="3.88671875" style="229" customWidth="1"/>
    <col min="7455" max="7455" width="3.5546875" style="229" customWidth="1"/>
    <col min="7456" max="7469" width="3.88671875" style="229" customWidth="1"/>
    <col min="7470" max="7470" width="5.44140625" style="229" customWidth="1"/>
    <col min="7471" max="7471" width="3.88671875" style="229" customWidth="1"/>
    <col min="7472" max="7472" width="4.6640625" style="229" customWidth="1"/>
    <col min="7473" max="7478" width="3.88671875" style="229" customWidth="1"/>
    <col min="7479" max="7479" width="8.88671875" style="229" customWidth="1"/>
    <col min="7480" max="7480" width="7.88671875" style="229" customWidth="1"/>
    <col min="7481" max="7678" width="8.88671875" style="229" customWidth="1"/>
    <col min="7679" max="7679" width="5.88671875" style="229" customWidth="1"/>
    <col min="7680" max="7680" width="8.88671875" style="229" customWidth="1"/>
    <col min="7681" max="7681" width="27.6640625" style="229" customWidth="1"/>
    <col min="7682" max="7682" width="8.88671875" style="229" customWidth="1"/>
    <col min="7683" max="7699" width="3.88671875" style="229" customWidth="1"/>
    <col min="7700" max="7700" width="5.109375" style="229" customWidth="1"/>
    <col min="7701" max="7701" width="5" style="229" customWidth="1"/>
    <col min="7702" max="7702" width="4.5546875" style="229" customWidth="1"/>
    <col min="7703" max="7710" width="3.88671875" style="229" customWidth="1"/>
    <col min="7711" max="7711" width="3.5546875" style="229" customWidth="1"/>
    <col min="7712" max="7725" width="3.88671875" style="229" customWidth="1"/>
    <col min="7726" max="7726" width="5.44140625" style="229" customWidth="1"/>
    <col min="7727" max="7727" width="3.88671875" style="229" customWidth="1"/>
    <col min="7728" max="7728" width="4.6640625" style="229" customWidth="1"/>
    <col min="7729" max="7734" width="3.88671875" style="229" customWidth="1"/>
    <col min="7735" max="7735" width="8.88671875" style="229" customWidth="1"/>
    <col min="7736" max="7736" width="7.88671875" style="229" customWidth="1"/>
    <col min="7737" max="7934" width="8.88671875" style="229" customWidth="1"/>
    <col min="7935" max="7935" width="5.88671875" style="229" customWidth="1"/>
    <col min="7936" max="7936" width="8.88671875" style="229" customWidth="1"/>
    <col min="7937" max="7937" width="27.6640625" style="229" customWidth="1"/>
    <col min="7938" max="7938" width="8.88671875" style="229" customWidth="1"/>
    <col min="7939" max="7955" width="3.88671875" style="229" customWidth="1"/>
    <col min="7956" max="7956" width="5.109375" style="229" customWidth="1"/>
    <col min="7957" max="7957" width="5" style="229" customWidth="1"/>
    <col min="7958" max="7958" width="4.5546875" style="229" customWidth="1"/>
    <col min="7959" max="7966" width="3.88671875" style="229" customWidth="1"/>
    <col min="7967" max="7967" width="3.5546875" style="229" customWidth="1"/>
    <col min="7968" max="7981" width="3.88671875" style="229" customWidth="1"/>
    <col min="7982" max="7982" width="5.44140625" style="229" customWidth="1"/>
    <col min="7983" max="7983" width="3.88671875" style="229" customWidth="1"/>
    <col min="7984" max="7984" width="4.6640625" style="229" customWidth="1"/>
    <col min="7985" max="7990" width="3.88671875" style="229" customWidth="1"/>
    <col min="7991" max="7991" width="8.88671875" style="229" customWidth="1"/>
    <col min="7992" max="7992" width="7.88671875" style="229" customWidth="1"/>
    <col min="7993" max="8190" width="8.88671875" style="229" customWidth="1"/>
    <col min="8191" max="8191" width="5.88671875" style="229" customWidth="1"/>
    <col min="8192" max="8192" width="8.88671875" style="229" customWidth="1"/>
    <col min="8193" max="8193" width="27.6640625" style="229" customWidth="1"/>
    <col min="8194" max="8194" width="8.88671875" style="229" customWidth="1"/>
    <col min="8195" max="8211" width="3.88671875" style="229" customWidth="1"/>
    <col min="8212" max="8212" width="5.109375" style="229" customWidth="1"/>
    <col min="8213" max="8213" width="5" style="229" customWidth="1"/>
    <col min="8214" max="8214" width="4.5546875" style="229" customWidth="1"/>
    <col min="8215" max="8222" width="3.88671875" style="229" customWidth="1"/>
    <col min="8223" max="8223" width="3.5546875" style="229" customWidth="1"/>
    <col min="8224" max="8237" width="3.88671875" style="229" customWidth="1"/>
    <col min="8238" max="8238" width="5.44140625" style="229" customWidth="1"/>
    <col min="8239" max="8239" width="3.88671875" style="229" customWidth="1"/>
    <col min="8240" max="8240" width="4.6640625" style="229" customWidth="1"/>
    <col min="8241" max="8246" width="3.88671875" style="229" customWidth="1"/>
    <col min="8247" max="8247" width="8.88671875" style="229" customWidth="1"/>
    <col min="8248" max="8248" width="7.88671875" style="229" customWidth="1"/>
    <col min="8249" max="8446" width="8.88671875" style="229" customWidth="1"/>
    <col min="8447" max="8447" width="5.88671875" style="229" customWidth="1"/>
    <col min="8448" max="8448" width="8.88671875" style="229" customWidth="1"/>
    <col min="8449" max="8449" width="27.6640625" style="229" customWidth="1"/>
    <col min="8450" max="8450" width="8.88671875" style="229" customWidth="1"/>
    <col min="8451" max="8467" width="3.88671875" style="229" customWidth="1"/>
    <col min="8468" max="8468" width="5.109375" style="229" customWidth="1"/>
    <col min="8469" max="8469" width="5" style="229" customWidth="1"/>
    <col min="8470" max="8470" width="4.5546875" style="229" customWidth="1"/>
    <col min="8471" max="8478" width="3.88671875" style="229" customWidth="1"/>
    <col min="8479" max="8479" width="3.5546875" style="229" customWidth="1"/>
    <col min="8480" max="8493" width="3.88671875" style="229" customWidth="1"/>
    <col min="8494" max="8494" width="5.44140625" style="229" customWidth="1"/>
    <col min="8495" max="8495" width="3.88671875" style="229" customWidth="1"/>
    <col min="8496" max="8496" width="4.6640625" style="229" customWidth="1"/>
    <col min="8497" max="8502" width="3.88671875" style="229" customWidth="1"/>
    <col min="8503" max="8503" width="8.88671875" style="229" customWidth="1"/>
    <col min="8504" max="8504" width="7.88671875" style="229" customWidth="1"/>
    <col min="8505" max="8702" width="8.88671875" style="229" customWidth="1"/>
    <col min="8703" max="8703" width="5.88671875" style="229" customWidth="1"/>
    <col min="8704" max="8704" width="8.88671875" style="229" customWidth="1"/>
    <col min="8705" max="8705" width="27.6640625" style="229" customWidth="1"/>
    <col min="8706" max="8706" width="8.88671875" style="229" customWidth="1"/>
    <col min="8707" max="8723" width="3.88671875" style="229" customWidth="1"/>
    <col min="8724" max="8724" width="5.109375" style="229" customWidth="1"/>
    <col min="8725" max="8725" width="5" style="229" customWidth="1"/>
    <col min="8726" max="8726" width="4.5546875" style="229" customWidth="1"/>
    <col min="8727" max="8734" width="3.88671875" style="229" customWidth="1"/>
    <col min="8735" max="8735" width="3.5546875" style="229" customWidth="1"/>
    <col min="8736" max="8749" width="3.88671875" style="229" customWidth="1"/>
    <col min="8750" max="8750" width="5.44140625" style="229" customWidth="1"/>
    <col min="8751" max="8751" width="3.88671875" style="229" customWidth="1"/>
    <col min="8752" max="8752" width="4.6640625" style="229" customWidth="1"/>
    <col min="8753" max="8758" width="3.88671875" style="229" customWidth="1"/>
    <col min="8759" max="8759" width="8.88671875" style="229" customWidth="1"/>
    <col min="8760" max="8760" width="7.88671875" style="229" customWidth="1"/>
    <col min="8761" max="8958" width="8.88671875" style="229" customWidth="1"/>
    <col min="8959" max="8959" width="5.88671875" style="229" customWidth="1"/>
    <col min="8960" max="8960" width="8.88671875" style="229" customWidth="1"/>
    <col min="8961" max="8961" width="27.6640625" style="229" customWidth="1"/>
    <col min="8962" max="8962" width="8.88671875" style="229" customWidth="1"/>
    <col min="8963" max="8979" width="3.88671875" style="229" customWidth="1"/>
    <col min="8980" max="8980" width="5.109375" style="229" customWidth="1"/>
    <col min="8981" max="8981" width="5" style="229" customWidth="1"/>
    <col min="8982" max="8982" width="4.5546875" style="229" customWidth="1"/>
    <col min="8983" max="8990" width="3.88671875" style="229" customWidth="1"/>
    <col min="8991" max="8991" width="3.5546875" style="229" customWidth="1"/>
    <col min="8992" max="9005" width="3.88671875" style="229" customWidth="1"/>
    <col min="9006" max="9006" width="5.44140625" style="229" customWidth="1"/>
    <col min="9007" max="9007" width="3.88671875" style="229" customWidth="1"/>
    <col min="9008" max="9008" width="4.6640625" style="229" customWidth="1"/>
    <col min="9009" max="9014" width="3.88671875" style="229" customWidth="1"/>
    <col min="9015" max="9015" width="8.88671875" style="229" customWidth="1"/>
    <col min="9016" max="9016" width="7.88671875" style="229" customWidth="1"/>
    <col min="9017" max="9214" width="8.88671875" style="229" customWidth="1"/>
    <col min="9215" max="9215" width="5.88671875" style="229" customWidth="1"/>
    <col min="9216" max="9216" width="8.88671875" style="229" customWidth="1"/>
    <col min="9217" max="9217" width="27.6640625" style="229" customWidth="1"/>
    <col min="9218" max="9218" width="8.88671875" style="229" customWidth="1"/>
    <col min="9219" max="9235" width="3.88671875" style="229" customWidth="1"/>
    <col min="9236" max="9236" width="5.109375" style="229" customWidth="1"/>
    <col min="9237" max="9237" width="5" style="229" customWidth="1"/>
    <col min="9238" max="9238" width="4.5546875" style="229" customWidth="1"/>
    <col min="9239" max="9246" width="3.88671875" style="229" customWidth="1"/>
    <col min="9247" max="9247" width="3.5546875" style="229" customWidth="1"/>
    <col min="9248" max="9261" width="3.88671875" style="229" customWidth="1"/>
    <col min="9262" max="9262" width="5.44140625" style="229" customWidth="1"/>
    <col min="9263" max="9263" width="3.88671875" style="229" customWidth="1"/>
    <col min="9264" max="9264" width="4.6640625" style="229" customWidth="1"/>
    <col min="9265" max="9270" width="3.88671875" style="229" customWidth="1"/>
    <col min="9271" max="9271" width="8.88671875" style="229" customWidth="1"/>
    <col min="9272" max="9272" width="7.88671875" style="229" customWidth="1"/>
    <col min="9273" max="9470" width="8.88671875" style="229" customWidth="1"/>
    <col min="9471" max="9471" width="5.88671875" style="229" customWidth="1"/>
    <col min="9472" max="9472" width="8.88671875" style="229" customWidth="1"/>
    <col min="9473" max="9473" width="27.6640625" style="229" customWidth="1"/>
    <col min="9474" max="9474" width="8.88671875" style="229" customWidth="1"/>
    <col min="9475" max="9491" width="3.88671875" style="229" customWidth="1"/>
    <col min="9492" max="9492" width="5.109375" style="229" customWidth="1"/>
    <col min="9493" max="9493" width="5" style="229" customWidth="1"/>
    <col min="9494" max="9494" width="4.5546875" style="229" customWidth="1"/>
    <col min="9495" max="9502" width="3.88671875" style="229" customWidth="1"/>
    <col min="9503" max="9503" width="3.5546875" style="229" customWidth="1"/>
    <col min="9504" max="9517" width="3.88671875" style="229" customWidth="1"/>
    <col min="9518" max="9518" width="5.44140625" style="229" customWidth="1"/>
    <col min="9519" max="9519" width="3.88671875" style="229" customWidth="1"/>
    <col min="9520" max="9520" width="4.6640625" style="229" customWidth="1"/>
    <col min="9521" max="9526" width="3.88671875" style="229" customWidth="1"/>
    <col min="9527" max="9527" width="8.88671875" style="229" customWidth="1"/>
    <col min="9528" max="9528" width="7.88671875" style="229" customWidth="1"/>
    <col min="9529" max="9726" width="8.88671875" style="229" customWidth="1"/>
    <col min="9727" max="9727" width="5.88671875" style="229" customWidth="1"/>
    <col min="9728" max="9728" width="8.88671875" style="229" customWidth="1"/>
    <col min="9729" max="9729" width="27.6640625" style="229" customWidth="1"/>
    <col min="9730" max="9730" width="8.88671875" style="229" customWidth="1"/>
    <col min="9731" max="9747" width="3.88671875" style="229" customWidth="1"/>
    <col min="9748" max="9748" width="5.109375" style="229" customWidth="1"/>
    <col min="9749" max="9749" width="5" style="229" customWidth="1"/>
    <col min="9750" max="9750" width="4.5546875" style="229" customWidth="1"/>
    <col min="9751" max="9758" width="3.88671875" style="229" customWidth="1"/>
    <col min="9759" max="9759" width="3.5546875" style="229" customWidth="1"/>
    <col min="9760" max="9773" width="3.88671875" style="229" customWidth="1"/>
    <col min="9774" max="9774" width="5.44140625" style="229" customWidth="1"/>
    <col min="9775" max="9775" width="3.88671875" style="229" customWidth="1"/>
    <col min="9776" max="9776" width="4.6640625" style="229" customWidth="1"/>
    <col min="9777" max="9782" width="3.88671875" style="229" customWidth="1"/>
    <col min="9783" max="9783" width="8.88671875" style="229" customWidth="1"/>
    <col min="9784" max="9784" width="7.88671875" style="229" customWidth="1"/>
    <col min="9785" max="9982" width="8.88671875" style="229" customWidth="1"/>
    <col min="9983" max="9983" width="5.88671875" style="229" customWidth="1"/>
    <col min="9984" max="9984" width="8.88671875" style="229" customWidth="1"/>
    <col min="9985" max="9985" width="27.6640625" style="229" customWidth="1"/>
    <col min="9986" max="9986" width="8.88671875" style="229" customWidth="1"/>
    <col min="9987" max="10003" width="3.88671875" style="229" customWidth="1"/>
    <col min="10004" max="10004" width="5.109375" style="229" customWidth="1"/>
    <col min="10005" max="10005" width="5" style="229" customWidth="1"/>
    <col min="10006" max="10006" width="4.5546875" style="229" customWidth="1"/>
    <col min="10007" max="10014" width="3.88671875" style="229" customWidth="1"/>
    <col min="10015" max="10015" width="3.5546875" style="229" customWidth="1"/>
    <col min="10016" max="10029" width="3.88671875" style="229" customWidth="1"/>
    <col min="10030" max="10030" width="5.44140625" style="229" customWidth="1"/>
    <col min="10031" max="10031" width="3.88671875" style="229" customWidth="1"/>
    <col min="10032" max="10032" width="4.6640625" style="229" customWidth="1"/>
    <col min="10033" max="10038" width="3.88671875" style="229" customWidth="1"/>
    <col min="10039" max="10039" width="8.88671875" style="229" customWidth="1"/>
    <col min="10040" max="10040" width="7.88671875" style="229" customWidth="1"/>
    <col min="10041" max="10238" width="8.88671875" style="229" customWidth="1"/>
    <col min="10239" max="10239" width="5.88671875" style="229" customWidth="1"/>
    <col min="10240" max="10240" width="8.88671875" style="229" customWidth="1"/>
    <col min="10241" max="10241" width="27.6640625" style="229" customWidth="1"/>
    <col min="10242" max="10242" width="8.88671875" style="229" customWidth="1"/>
    <col min="10243" max="10259" width="3.88671875" style="229" customWidth="1"/>
    <col min="10260" max="10260" width="5.109375" style="229" customWidth="1"/>
    <col min="10261" max="10261" width="5" style="229" customWidth="1"/>
    <col min="10262" max="10262" width="4.5546875" style="229" customWidth="1"/>
    <col min="10263" max="10270" width="3.88671875" style="229" customWidth="1"/>
    <col min="10271" max="10271" width="3.5546875" style="229" customWidth="1"/>
    <col min="10272" max="10285" width="3.88671875" style="229" customWidth="1"/>
    <col min="10286" max="10286" width="5.44140625" style="229" customWidth="1"/>
    <col min="10287" max="10287" width="3.88671875" style="229" customWidth="1"/>
    <col min="10288" max="10288" width="4.6640625" style="229" customWidth="1"/>
    <col min="10289" max="10294" width="3.88671875" style="229" customWidth="1"/>
    <col min="10295" max="10295" width="8.88671875" style="229" customWidth="1"/>
    <col min="10296" max="10296" width="7.88671875" style="229" customWidth="1"/>
    <col min="10297" max="10494" width="8.88671875" style="229" customWidth="1"/>
    <col min="10495" max="10495" width="5.88671875" style="229" customWidth="1"/>
    <col min="10496" max="10496" width="8.88671875" style="229" customWidth="1"/>
    <col min="10497" max="10497" width="27.6640625" style="229" customWidth="1"/>
    <col min="10498" max="10498" width="8.88671875" style="229" customWidth="1"/>
    <col min="10499" max="10515" width="3.88671875" style="229" customWidth="1"/>
    <col min="10516" max="10516" width="5.109375" style="229" customWidth="1"/>
    <col min="10517" max="10517" width="5" style="229" customWidth="1"/>
    <col min="10518" max="10518" width="4.5546875" style="229" customWidth="1"/>
    <col min="10519" max="10526" width="3.88671875" style="229" customWidth="1"/>
    <col min="10527" max="10527" width="3.5546875" style="229" customWidth="1"/>
    <col min="10528" max="10541" width="3.88671875" style="229" customWidth="1"/>
    <col min="10542" max="10542" width="5.44140625" style="229" customWidth="1"/>
    <col min="10543" max="10543" width="3.88671875" style="229" customWidth="1"/>
    <col min="10544" max="10544" width="4.6640625" style="229" customWidth="1"/>
    <col min="10545" max="10550" width="3.88671875" style="229" customWidth="1"/>
    <col min="10551" max="10551" width="8.88671875" style="229" customWidth="1"/>
    <col min="10552" max="10552" width="7.88671875" style="229" customWidth="1"/>
    <col min="10553" max="10750" width="8.88671875" style="229" customWidth="1"/>
    <col min="10751" max="10751" width="5.88671875" style="229" customWidth="1"/>
    <col min="10752" max="10752" width="8.88671875" style="229" customWidth="1"/>
    <col min="10753" max="10753" width="27.6640625" style="229" customWidth="1"/>
    <col min="10754" max="10754" width="8.88671875" style="229" customWidth="1"/>
    <col min="10755" max="10771" width="3.88671875" style="229" customWidth="1"/>
    <col min="10772" max="10772" width="5.109375" style="229" customWidth="1"/>
    <col min="10773" max="10773" width="5" style="229" customWidth="1"/>
    <col min="10774" max="10774" width="4.5546875" style="229" customWidth="1"/>
    <col min="10775" max="10782" width="3.88671875" style="229" customWidth="1"/>
    <col min="10783" max="10783" width="3.5546875" style="229" customWidth="1"/>
    <col min="10784" max="10797" width="3.88671875" style="229" customWidth="1"/>
    <col min="10798" max="10798" width="5.44140625" style="229" customWidth="1"/>
    <col min="10799" max="10799" width="3.88671875" style="229" customWidth="1"/>
    <col min="10800" max="10800" width="4.6640625" style="229" customWidth="1"/>
    <col min="10801" max="10806" width="3.88671875" style="229" customWidth="1"/>
    <col min="10807" max="10807" width="8.88671875" style="229" customWidth="1"/>
    <col min="10808" max="10808" width="7.88671875" style="229" customWidth="1"/>
    <col min="10809" max="11006" width="8.88671875" style="229" customWidth="1"/>
    <col min="11007" max="11007" width="5.88671875" style="229" customWidth="1"/>
    <col min="11008" max="11008" width="8.88671875" style="229" customWidth="1"/>
    <col min="11009" max="11009" width="27.6640625" style="229" customWidth="1"/>
    <col min="11010" max="11010" width="8.88671875" style="229" customWidth="1"/>
    <col min="11011" max="11027" width="3.88671875" style="229" customWidth="1"/>
    <col min="11028" max="11028" width="5.109375" style="229" customWidth="1"/>
    <col min="11029" max="11029" width="5" style="229" customWidth="1"/>
    <col min="11030" max="11030" width="4.5546875" style="229" customWidth="1"/>
    <col min="11031" max="11038" width="3.88671875" style="229" customWidth="1"/>
    <col min="11039" max="11039" width="3.5546875" style="229" customWidth="1"/>
    <col min="11040" max="11053" width="3.88671875" style="229" customWidth="1"/>
    <col min="11054" max="11054" width="5.44140625" style="229" customWidth="1"/>
    <col min="11055" max="11055" width="3.88671875" style="229" customWidth="1"/>
    <col min="11056" max="11056" width="4.6640625" style="229" customWidth="1"/>
    <col min="11057" max="11062" width="3.88671875" style="229" customWidth="1"/>
    <col min="11063" max="11063" width="8.88671875" style="229" customWidth="1"/>
    <col min="11064" max="11064" width="7.88671875" style="229" customWidth="1"/>
    <col min="11065" max="11262" width="8.88671875" style="229" customWidth="1"/>
    <col min="11263" max="11263" width="5.88671875" style="229" customWidth="1"/>
    <col min="11264" max="11264" width="8.88671875" style="229" customWidth="1"/>
    <col min="11265" max="11265" width="27.6640625" style="229" customWidth="1"/>
    <col min="11266" max="11266" width="8.88671875" style="229" customWidth="1"/>
    <col min="11267" max="11283" width="3.88671875" style="229" customWidth="1"/>
    <col min="11284" max="11284" width="5.109375" style="229" customWidth="1"/>
    <col min="11285" max="11285" width="5" style="229" customWidth="1"/>
    <col min="11286" max="11286" width="4.5546875" style="229" customWidth="1"/>
    <col min="11287" max="11294" width="3.88671875" style="229" customWidth="1"/>
    <col min="11295" max="11295" width="3.5546875" style="229" customWidth="1"/>
    <col min="11296" max="11309" width="3.88671875" style="229" customWidth="1"/>
    <col min="11310" max="11310" width="5.44140625" style="229" customWidth="1"/>
    <col min="11311" max="11311" width="3.88671875" style="229" customWidth="1"/>
    <col min="11312" max="11312" width="4.6640625" style="229" customWidth="1"/>
    <col min="11313" max="11318" width="3.88671875" style="229" customWidth="1"/>
    <col min="11319" max="11319" width="8.88671875" style="229" customWidth="1"/>
    <col min="11320" max="11320" width="7.88671875" style="229" customWidth="1"/>
    <col min="11321" max="11518" width="8.88671875" style="229" customWidth="1"/>
    <col min="11519" max="11519" width="5.88671875" style="229" customWidth="1"/>
    <col min="11520" max="11520" width="8.88671875" style="229" customWidth="1"/>
    <col min="11521" max="11521" width="27.6640625" style="229" customWidth="1"/>
    <col min="11522" max="11522" width="8.88671875" style="229" customWidth="1"/>
    <col min="11523" max="11539" width="3.88671875" style="229" customWidth="1"/>
    <col min="11540" max="11540" width="5.109375" style="229" customWidth="1"/>
    <col min="11541" max="11541" width="5" style="229" customWidth="1"/>
    <col min="11542" max="11542" width="4.5546875" style="229" customWidth="1"/>
    <col min="11543" max="11550" width="3.88671875" style="229" customWidth="1"/>
    <col min="11551" max="11551" width="3.5546875" style="229" customWidth="1"/>
    <col min="11552" max="11565" width="3.88671875" style="229" customWidth="1"/>
    <col min="11566" max="11566" width="5.44140625" style="229" customWidth="1"/>
    <col min="11567" max="11567" width="3.88671875" style="229" customWidth="1"/>
    <col min="11568" max="11568" width="4.6640625" style="229" customWidth="1"/>
    <col min="11569" max="11574" width="3.88671875" style="229" customWidth="1"/>
    <col min="11575" max="11575" width="8.88671875" style="229" customWidth="1"/>
    <col min="11576" max="11576" width="7.88671875" style="229" customWidth="1"/>
    <col min="11577" max="11774" width="8.88671875" style="229" customWidth="1"/>
    <col min="11775" max="11775" width="5.88671875" style="229" customWidth="1"/>
    <col min="11776" max="11776" width="8.88671875" style="229" customWidth="1"/>
    <col min="11777" max="11777" width="27.6640625" style="229" customWidth="1"/>
    <col min="11778" max="11778" width="8.88671875" style="229" customWidth="1"/>
    <col min="11779" max="11795" width="3.88671875" style="229" customWidth="1"/>
    <col min="11796" max="11796" width="5.109375" style="229" customWidth="1"/>
    <col min="11797" max="11797" width="5" style="229" customWidth="1"/>
    <col min="11798" max="11798" width="4.5546875" style="229" customWidth="1"/>
    <col min="11799" max="11806" width="3.88671875" style="229" customWidth="1"/>
    <col min="11807" max="11807" width="3.5546875" style="229" customWidth="1"/>
    <col min="11808" max="11821" width="3.88671875" style="229" customWidth="1"/>
    <col min="11822" max="11822" width="5.44140625" style="229" customWidth="1"/>
    <col min="11823" max="11823" width="3.88671875" style="229" customWidth="1"/>
    <col min="11824" max="11824" width="4.6640625" style="229" customWidth="1"/>
    <col min="11825" max="11830" width="3.88671875" style="229" customWidth="1"/>
    <col min="11831" max="11831" width="8.88671875" style="229" customWidth="1"/>
    <col min="11832" max="11832" width="7.88671875" style="229" customWidth="1"/>
    <col min="11833" max="12030" width="8.88671875" style="229" customWidth="1"/>
    <col min="12031" max="12031" width="5.88671875" style="229" customWidth="1"/>
    <col min="12032" max="12032" width="8.88671875" style="229" customWidth="1"/>
    <col min="12033" max="12033" width="27.6640625" style="229" customWidth="1"/>
    <col min="12034" max="12034" width="8.88671875" style="229" customWidth="1"/>
    <col min="12035" max="12051" width="3.88671875" style="229" customWidth="1"/>
    <col min="12052" max="12052" width="5.109375" style="229" customWidth="1"/>
    <col min="12053" max="12053" width="5" style="229" customWidth="1"/>
    <col min="12054" max="12054" width="4.5546875" style="229" customWidth="1"/>
    <col min="12055" max="12062" width="3.88671875" style="229" customWidth="1"/>
    <col min="12063" max="12063" width="3.5546875" style="229" customWidth="1"/>
    <col min="12064" max="12077" width="3.88671875" style="229" customWidth="1"/>
    <col min="12078" max="12078" width="5.44140625" style="229" customWidth="1"/>
    <col min="12079" max="12079" width="3.88671875" style="229" customWidth="1"/>
    <col min="12080" max="12080" width="4.6640625" style="229" customWidth="1"/>
    <col min="12081" max="12086" width="3.88671875" style="229" customWidth="1"/>
    <col min="12087" max="12087" width="8.88671875" style="229" customWidth="1"/>
    <col min="12088" max="12088" width="7.88671875" style="229" customWidth="1"/>
    <col min="12089" max="12286" width="8.88671875" style="229" customWidth="1"/>
    <col min="12287" max="12287" width="5.88671875" style="229" customWidth="1"/>
    <col min="12288" max="12288" width="8.88671875" style="229" customWidth="1"/>
    <col min="12289" max="12289" width="27.6640625" style="229" customWidth="1"/>
    <col min="12290" max="12290" width="8.88671875" style="229" customWidth="1"/>
    <col min="12291" max="12307" width="3.88671875" style="229" customWidth="1"/>
    <col min="12308" max="12308" width="5.109375" style="229" customWidth="1"/>
    <col min="12309" max="12309" width="5" style="229" customWidth="1"/>
    <col min="12310" max="12310" width="4.5546875" style="229" customWidth="1"/>
    <col min="12311" max="12318" width="3.88671875" style="229" customWidth="1"/>
    <col min="12319" max="12319" width="3.5546875" style="229" customWidth="1"/>
    <col min="12320" max="12333" width="3.88671875" style="229" customWidth="1"/>
    <col min="12334" max="12334" width="5.44140625" style="229" customWidth="1"/>
    <col min="12335" max="12335" width="3.88671875" style="229" customWidth="1"/>
    <col min="12336" max="12336" width="4.6640625" style="229" customWidth="1"/>
    <col min="12337" max="12342" width="3.88671875" style="229" customWidth="1"/>
    <col min="12343" max="12343" width="8.88671875" style="229" customWidth="1"/>
    <col min="12344" max="12344" width="7.88671875" style="229" customWidth="1"/>
    <col min="12345" max="12542" width="8.88671875" style="229" customWidth="1"/>
    <col min="12543" max="12543" width="5.88671875" style="229" customWidth="1"/>
    <col min="12544" max="12544" width="8.88671875" style="229" customWidth="1"/>
    <col min="12545" max="12545" width="27.6640625" style="229" customWidth="1"/>
    <col min="12546" max="12546" width="8.88671875" style="229" customWidth="1"/>
    <col min="12547" max="12563" width="3.88671875" style="229" customWidth="1"/>
    <col min="12564" max="12564" width="5.109375" style="229" customWidth="1"/>
    <col min="12565" max="12565" width="5" style="229" customWidth="1"/>
    <col min="12566" max="12566" width="4.5546875" style="229" customWidth="1"/>
    <col min="12567" max="12574" width="3.88671875" style="229" customWidth="1"/>
    <col min="12575" max="12575" width="3.5546875" style="229" customWidth="1"/>
    <col min="12576" max="12589" width="3.88671875" style="229" customWidth="1"/>
    <col min="12590" max="12590" width="5.44140625" style="229" customWidth="1"/>
    <col min="12591" max="12591" width="3.88671875" style="229" customWidth="1"/>
    <col min="12592" max="12592" width="4.6640625" style="229" customWidth="1"/>
    <col min="12593" max="12598" width="3.88671875" style="229" customWidth="1"/>
    <col min="12599" max="12599" width="8.88671875" style="229" customWidth="1"/>
    <col min="12600" max="12600" width="7.88671875" style="229" customWidth="1"/>
    <col min="12601" max="12798" width="8.88671875" style="229" customWidth="1"/>
    <col min="12799" max="12799" width="5.88671875" style="229" customWidth="1"/>
    <col min="12800" max="12800" width="8.88671875" style="229" customWidth="1"/>
    <col min="12801" max="12801" width="27.6640625" style="229" customWidth="1"/>
    <col min="12802" max="12802" width="8.88671875" style="229" customWidth="1"/>
    <col min="12803" max="12819" width="3.88671875" style="229" customWidth="1"/>
    <col min="12820" max="12820" width="5.109375" style="229" customWidth="1"/>
    <col min="12821" max="12821" width="5" style="229" customWidth="1"/>
    <col min="12822" max="12822" width="4.5546875" style="229" customWidth="1"/>
    <col min="12823" max="12830" width="3.88671875" style="229" customWidth="1"/>
    <col min="12831" max="12831" width="3.5546875" style="229" customWidth="1"/>
    <col min="12832" max="12845" width="3.88671875" style="229" customWidth="1"/>
    <col min="12846" max="12846" width="5.44140625" style="229" customWidth="1"/>
    <col min="12847" max="12847" width="3.88671875" style="229" customWidth="1"/>
    <col min="12848" max="12848" width="4.6640625" style="229" customWidth="1"/>
    <col min="12849" max="12854" width="3.88671875" style="229" customWidth="1"/>
    <col min="12855" max="12855" width="8.88671875" style="229" customWidth="1"/>
    <col min="12856" max="12856" width="7.88671875" style="229" customWidth="1"/>
    <col min="12857" max="13054" width="8.88671875" style="229" customWidth="1"/>
    <col min="13055" max="13055" width="5.88671875" style="229" customWidth="1"/>
    <col min="13056" max="13056" width="8.88671875" style="229" customWidth="1"/>
    <col min="13057" max="13057" width="27.6640625" style="229" customWidth="1"/>
    <col min="13058" max="13058" width="8.88671875" style="229" customWidth="1"/>
    <col min="13059" max="13075" width="3.88671875" style="229" customWidth="1"/>
    <col min="13076" max="13076" width="5.109375" style="229" customWidth="1"/>
    <col min="13077" max="13077" width="5" style="229" customWidth="1"/>
    <col min="13078" max="13078" width="4.5546875" style="229" customWidth="1"/>
    <col min="13079" max="13086" width="3.88671875" style="229" customWidth="1"/>
    <col min="13087" max="13087" width="3.5546875" style="229" customWidth="1"/>
    <col min="13088" max="13101" width="3.88671875" style="229" customWidth="1"/>
    <col min="13102" max="13102" width="5.44140625" style="229" customWidth="1"/>
    <col min="13103" max="13103" width="3.88671875" style="229" customWidth="1"/>
    <col min="13104" max="13104" width="4.6640625" style="229" customWidth="1"/>
    <col min="13105" max="13110" width="3.88671875" style="229" customWidth="1"/>
    <col min="13111" max="13111" width="8.88671875" style="229" customWidth="1"/>
    <col min="13112" max="13112" width="7.88671875" style="229" customWidth="1"/>
    <col min="13113" max="13310" width="8.88671875" style="229" customWidth="1"/>
    <col min="13311" max="13311" width="5.88671875" style="229" customWidth="1"/>
    <col min="13312" max="13312" width="8.88671875" style="229" customWidth="1"/>
    <col min="13313" max="13313" width="27.6640625" style="229" customWidth="1"/>
    <col min="13314" max="13314" width="8.88671875" style="229" customWidth="1"/>
    <col min="13315" max="13331" width="3.88671875" style="229" customWidth="1"/>
    <col min="13332" max="13332" width="5.109375" style="229" customWidth="1"/>
    <col min="13333" max="13333" width="5" style="229" customWidth="1"/>
    <col min="13334" max="13334" width="4.5546875" style="229" customWidth="1"/>
    <col min="13335" max="13342" width="3.88671875" style="229" customWidth="1"/>
    <col min="13343" max="13343" width="3.5546875" style="229" customWidth="1"/>
    <col min="13344" max="13357" width="3.88671875" style="229" customWidth="1"/>
    <col min="13358" max="13358" width="5.44140625" style="229" customWidth="1"/>
    <col min="13359" max="13359" width="3.88671875" style="229" customWidth="1"/>
    <col min="13360" max="13360" width="4.6640625" style="229" customWidth="1"/>
    <col min="13361" max="13366" width="3.88671875" style="229" customWidth="1"/>
    <col min="13367" max="13367" width="8.88671875" style="229" customWidth="1"/>
    <col min="13368" max="13368" width="7.88671875" style="229" customWidth="1"/>
    <col min="13369" max="13566" width="8.88671875" style="229" customWidth="1"/>
    <col min="13567" max="13567" width="5.88671875" style="229" customWidth="1"/>
    <col min="13568" max="13568" width="8.88671875" style="229" customWidth="1"/>
    <col min="13569" max="13569" width="27.6640625" style="229" customWidth="1"/>
    <col min="13570" max="13570" width="8.88671875" style="229" customWidth="1"/>
    <col min="13571" max="13587" width="3.88671875" style="229" customWidth="1"/>
    <col min="13588" max="13588" width="5.109375" style="229" customWidth="1"/>
    <col min="13589" max="13589" width="5" style="229" customWidth="1"/>
    <col min="13590" max="13590" width="4.5546875" style="229" customWidth="1"/>
    <col min="13591" max="13598" width="3.88671875" style="229" customWidth="1"/>
    <col min="13599" max="13599" width="3.5546875" style="229" customWidth="1"/>
    <col min="13600" max="13613" width="3.88671875" style="229" customWidth="1"/>
    <col min="13614" max="13614" width="5.44140625" style="229" customWidth="1"/>
    <col min="13615" max="13615" width="3.88671875" style="229" customWidth="1"/>
    <col min="13616" max="13616" width="4.6640625" style="229" customWidth="1"/>
    <col min="13617" max="13622" width="3.88671875" style="229" customWidth="1"/>
    <col min="13623" max="13623" width="8.88671875" style="229" customWidth="1"/>
    <col min="13624" max="13624" width="7.88671875" style="229" customWidth="1"/>
    <col min="13625" max="13822" width="8.88671875" style="229" customWidth="1"/>
    <col min="13823" max="13823" width="5.88671875" style="229" customWidth="1"/>
    <col min="13824" max="13824" width="8.88671875" style="229" customWidth="1"/>
    <col min="13825" max="13825" width="27.6640625" style="229" customWidth="1"/>
    <col min="13826" max="13826" width="8.88671875" style="229" customWidth="1"/>
    <col min="13827" max="13843" width="3.88671875" style="229" customWidth="1"/>
    <col min="13844" max="13844" width="5.109375" style="229" customWidth="1"/>
    <col min="13845" max="13845" width="5" style="229" customWidth="1"/>
    <col min="13846" max="13846" width="4.5546875" style="229" customWidth="1"/>
    <col min="13847" max="13854" width="3.88671875" style="229" customWidth="1"/>
    <col min="13855" max="13855" width="3.5546875" style="229" customWidth="1"/>
    <col min="13856" max="13869" width="3.88671875" style="229" customWidth="1"/>
    <col min="13870" max="13870" width="5.44140625" style="229" customWidth="1"/>
    <col min="13871" max="13871" width="3.88671875" style="229" customWidth="1"/>
    <col min="13872" max="13872" width="4.6640625" style="229" customWidth="1"/>
    <col min="13873" max="13878" width="3.88671875" style="229" customWidth="1"/>
    <col min="13879" max="13879" width="8.88671875" style="229" customWidth="1"/>
    <col min="13880" max="13880" width="7.88671875" style="229" customWidth="1"/>
    <col min="13881" max="14078" width="8.88671875" style="229" customWidth="1"/>
    <col min="14079" max="14079" width="5.88671875" style="229" customWidth="1"/>
    <col min="14080" max="14080" width="8.88671875" style="229" customWidth="1"/>
    <col min="14081" max="14081" width="27.6640625" style="229" customWidth="1"/>
    <col min="14082" max="14082" width="8.88671875" style="229" customWidth="1"/>
    <col min="14083" max="14099" width="3.88671875" style="229" customWidth="1"/>
    <col min="14100" max="14100" width="5.109375" style="229" customWidth="1"/>
    <col min="14101" max="14101" width="5" style="229" customWidth="1"/>
    <col min="14102" max="14102" width="4.5546875" style="229" customWidth="1"/>
    <col min="14103" max="14110" width="3.88671875" style="229" customWidth="1"/>
    <col min="14111" max="14111" width="3.5546875" style="229" customWidth="1"/>
    <col min="14112" max="14125" width="3.88671875" style="229" customWidth="1"/>
    <col min="14126" max="14126" width="5.44140625" style="229" customWidth="1"/>
    <col min="14127" max="14127" width="3.88671875" style="229" customWidth="1"/>
    <col min="14128" max="14128" width="4.6640625" style="229" customWidth="1"/>
    <col min="14129" max="14134" width="3.88671875" style="229" customWidth="1"/>
    <col min="14135" max="14135" width="8.88671875" style="229" customWidth="1"/>
    <col min="14136" max="14136" width="7.88671875" style="229" customWidth="1"/>
    <col min="14137" max="14334" width="8.88671875" style="229" customWidth="1"/>
    <col min="14335" max="14335" width="5.88671875" style="229" customWidth="1"/>
    <col min="14336" max="14336" width="8.88671875" style="229" customWidth="1"/>
    <col min="14337" max="14337" width="27.6640625" style="229" customWidth="1"/>
    <col min="14338" max="14338" width="8.88671875" style="229" customWidth="1"/>
    <col min="14339" max="14355" width="3.88671875" style="229" customWidth="1"/>
    <col min="14356" max="14356" width="5.109375" style="229" customWidth="1"/>
    <col min="14357" max="14357" width="5" style="229" customWidth="1"/>
    <col min="14358" max="14358" width="4.5546875" style="229" customWidth="1"/>
    <col min="14359" max="14366" width="3.88671875" style="229" customWidth="1"/>
    <col min="14367" max="14367" width="3.5546875" style="229" customWidth="1"/>
    <col min="14368" max="14381" width="3.88671875" style="229" customWidth="1"/>
    <col min="14382" max="14382" width="5.44140625" style="229" customWidth="1"/>
    <col min="14383" max="14383" width="3.88671875" style="229" customWidth="1"/>
    <col min="14384" max="14384" width="4.6640625" style="229" customWidth="1"/>
    <col min="14385" max="14390" width="3.88671875" style="229" customWidth="1"/>
    <col min="14391" max="14391" width="8.88671875" style="229" customWidth="1"/>
    <col min="14392" max="14392" width="7.88671875" style="229" customWidth="1"/>
    <col min="14393" max="14590" width="8.88671875" style="229" customWidth="1"/>
    <col min="14591" max="14591" width="5.88671875" style="229" customWidth="1"/>
    <col min="14592" max="14592" width="8.88671875" style="229" customWidth="1"/>
    <col min="14593" max="14593" width="27.6640625" style="229" customWidth="1"/>
    <col min="14594" max="14594" width="8.88671875" style="229" customWidth="1"/>
    <col min="14595" max="14611" width="3.88671875" style="229" customWidth="1"/>
    <col min="14612" max="14612" width="5.109375" style="229" customWidth="1"/>
    <col min="14613" max="14613" width="5" style="229" customWidth="1"/>
    <col min="14614" max="14614" width="4.5546875" style="229" customWidth="1"/>
    <col min="14615" max="14622" width="3.88671875" style="229" customWidth="1"/>
    <col min="14623" max="14623" width="3.5546875" style="229" customWidth="1"/>
    <col min="14624" max="14637" width="3.88671875" style="229" customWidth="1"/>
    <col min="14638" max="14638" width="5.44140625" style="229" customWidth="1"/>
    <col min="14639" max="14639" width="3.88671875" style="229" customWidth="1"/>
    <col min="14640" max="14640" width="4.6640625" style="229" customWidth="1"/>
    <col min="14641" max="14646" width="3.88671875" style="229" customWidth="1"/>
    <col min="14647" max="14647" width="8.88671875" style="229" customWidth="1"/>
    <col min="14648" max="14648" width="7.88671875" style="229" customWidth="1"/>
    <col min="14649" max="14846" width="8.88671875" style="229" customWidth="1"/>
    <col min="14847" max="14847" width="5.88671875" style="229" customWidth="1"/>
    <col min="14848" max="14848" width="8.88671875" style="229" customWidth="1"/>
    <col min="14849" max="14849" width="27.6640625" style="229" customWidth="1"/>
    <col min="14850" max="14850" width="8.88671875" style="229" customWidth="1"/>
    <col min="14851" max="14867" width="3.88671875" style="229" customWidth="1"/>
    <col min="14868" max="14868" width="5.109375" style="229" customWidth="1"/>
    <col min="14869" max="14869" width="5" style="229" customWidth="1"/>
    <col min="14870" max="14870" width="4.5546875" style="229" customWidth="1"/>
    <col min="14871" max="14878" width="3.88671875" style="229" customWidth="1"/>
    <col min="14879" max="14879" width="3.5546875" style="229" customWidth="1"/>
    <col min="14880" max="14893" width="3.88671875" style="229" customWidth="1"/>
    <col min="14894" max="14894" width="5.44140625" style="229" customWidth="1"/>
    <col min="14895" max="14895" width="3.88671875" style="229" customWidth="1"/>
    <col min="14896" max="14896" width="4.6640625" style="229" customWidth="1"/>
    <col min="14897" max="14902" width="3.88671875" style="229" customWidth="1"/>
    <col min="14903" max="14903" width="8.88671875" style="229" customWidth="1"/>
    <col min="14904" max="14904" width="7.88671875" style="229" customWidth="1"/>
    <col min="14905" max="15102" width="8.88671875" style="229" customWidth="1"/>
    <col min="15103" max="15103" width="5.88671875" style="229" customWidth="1"/>
    <col min="15104" max="15104" width="8.88671875" style="229" customWidth="1"/>
    <col min="15105" max="15105" width="27.6640625" style="229" customWidth="1"/>
    <col min="15106" max="15106" width="8.88671875" style="229" customWidth="1"/>
    <col min="15107" max="15123" width="3.88671875" style="229" customWidth="1"/>
    <col min="15124" max="15124" width="5.109375" style="229" customWidth="1"/>
    <col min="15125" max="15125" width="5" style="229" customWidth="1"/>
    <col min="15126" max="15126" width="4.5546875" style="229" customWidth="1"/>
    <col min="15127" max="15134" width="3.88671875" style="229" customWidth="1"/>
    <col min="15135" max="15135" width="3.5546875" style="229" customWidth="1"/>
    <col min="15136" max="15149" width="3.88671875" style="229" customWidth="1"/>
    <col min="15150" max="15150" width="5.44140625" style="229" customWidth="1"/>
    <col min="15151" max="15151" width="3.88671875" style="229" customWidth="1"/>
    <col min="15152" max="15152" width="4.6640625" style="229" customWidth="1"/>
    <col min="15153" max="15158" width="3.88671875" style="229" customWidth="1"/>
    <col min="15159" max="15159" width="8.88671875" style="229" customWidth="1"/>
    <col min="15160" max="15160" width="7.88671875" style="229" customWidth="1"/>
    <col min="15161" max="15358" width="8.88671875" style="229" customWidth="1"/>
    <col min="15359" max="15359" width="5.88671875" style="229" customWidth="1"/>
    <col min="15360" max="15360" width="8.88671875" style="229" customWidth="1"/>
    <col min="15361" max="15361" width="27.6640625" style="229" customWidth="1"/>
    <col min="15362" max="15362" width="8.88671875" style="229" customWidth="1"/>
    <col min="15363" max="15379" width="3.88671875" style="229" customWidth="1"/>
    <col min="15380" max="15380" width="5.109375" style="229" customWidth="1"/>
    <col min="15381" max="15381" width="5" style="229" customWidth="1"/>
    <col min="15382" max="15382" width="4.5546875" style="229" customWidth="1"/>
    <col min="15383" max="15390" width="3.88671875" style="229" customWidth="1"/>
    <col min="15391" max="15391" width="3.5546875" style="229" customWidth="1"/>
    <col min="15392" max="15405" width="3.88671875" style="229" customWidth="1"/>
    <col min="15406" max="15406" width="5.44140625" style="229" customWidth="1"/>
    <col min="15407" max="15407" width="3.88671875" style="229" customWidth="1"/>
    <col min="15408" max="15408" width="4.6640625" style="229" customWidth="1"/>
    <col min="15409" max="15414" width="3.88671875" style="229" customWidth="1"/>
    <col min="15415" max="15415" width="8.88671875" style="229" customWidth="1"/>
    <col min="15416" max="15416" width="7.88671875" style="229" customWidth="1"/>
    <col min="15417" max="15614" width="8.88671875" style="229" customWidth="1"/>
    <col min="15615" max="15615" width="5.88671875" style="229" customWidth="1"/>
    <col min="15616" max="15616" width="8.88671875" style="229" customWidth="1"/>
    <col min="15617" max="15617" width="27.6640625" style="229" customWidth="1"/>
    <col min="15618" max="15618" width="8.88671875" style="229" customWidth="1"/>
    <col min="15619" max="15635" width="3.88671875" style="229" customWidth="1"/>
    <col min="15636" max="15636" width="5.109375" style="229" customWidth="1"/>
    <col min="15637" max="15637" width="5" style="229" customWidth="1"/>
    <col min="15638" max="15638" width="4.5546875" style="229" customWidth="1"/>
    <col min="15639" max="15646" width="3.88671875" style="229" customWidth="1"/>
    <col min="15647" max="15647" width="3.5546875" style="229" customWidth="1"/>
    <col min="15648" max="15661" width="3.88671875" style="229" customWidth="1"/>
    <col min="15662" max="15662" width="5.44140625" style="229" customWidth="1"/>
    <col min="15663" max="15663" width="3.88671875" style="229" customWidth="1"/>
    <col min="15664" max="15664" width="4.6640625" style="229" customWidth="1"/>
    <col min="15665" max="15670" width="3.88671875" style="229" customWidth="1"/>
    <col min="15671" max="15671" width="8.88671875" style="229" customWidth="1"/>
    <col min="15672" max="15672" width="7.88671875" style="229" customWidth="1"/>
    <col min="15673" max="15870" width="8.88671875" style="229" customWidth="1"/>
    <col min="15871" max="15871" width="5.88671875" style="229" customWidth="1"/>
    <col min="15872" max="15872" width="8.88671875" style="229" customWidth="1"/>
    <col min="15873" max="15873" width="27.6640625" style="229" customWidth="1"/>
    <col min="15874" max="15874" width="8.88671875" style="229" customWidth="1"/>
    <col min="15875" max="15891" width="3.88671875" style="229" customWidth="1"/>
    <col min="15892" max="15892" width="5.109375" style="229" customWidth="1"/>
    <col min="15893" max="15893" width="5" style="229" customWidth="1"/>
    <col min="15894" max="15894" width="4.5546875" style="229" customWidth="1"/>
    <col min="15895" max="15902" width="3.88671875" style="229" customWidth="1"/>
    <col min="15903" max="15903" width="3.5546875" style="229" customWidth="1"/>
    <col min="15904" max="15917" width="3.88671875" style="229" customWidth="1"/>
    <col min="15918" max="15918" width="5.44140625" style="229" customWidth="1"/>
    <col min="15919" max="15919" width="3.88671875" style="229" customWidth="1"/>
    <col min="15920" max="15920" width="4.6640625" style="229" customWidth="1"/>
    <col min="15921" max="15926" width="3.88671875" style="229" customWidth="1"/>
    <col min="15927" max="15927" width="8.88671875" style="229" customWidth="1"/>
    <col min="15928" max="15928" width="7.88671875" style="229" customWidth="1"/>
    <col min="15929" max="16126" width="8.88671875" style="229" customWidth="1"/>
    <col min="16127" max="16127" width="5.88671875" style="229" customWidth="1"/>
    <col min="16128" max="16128" width="8.88671875" style="229" customWidth="1"/>
    <col min="16129" max="16129" width="27.6640625" style="229" customWidth="1"/>
    <col min="16130" max="16130" width="8.88671875" style="229" customWidth="1"/>
    <col min="16131" max="16147" width="3.88671875" style="229" customWidth="1"/>
    <col min="16148" max="16148" width="5.109375" style="229" customWidth="1"/>
    <col min="16149" max="16149" width="5" style="229" customWidth="1"/>
    <col min="16150" max="16150" width="4.5546875" style="229" customWidth="1"/>
    <col min="16151" max="16158" width="3.88671875" style="229" customWidth="1"/>
    <col min="16159" max="16159" width="3.5546875" style="229" customWidth="1"/>
    <col min="16160" max="16173" width="3.88671875" style="229" customWidth="1"/>
    <col min="16174" max="16174" width="5.44140625" style="229" customWidth="1"/>
    <col min="16175" max="16175" width="3.88671875" style="229" customWidth="1"/>
    <col min="16176" max="16176" width="4.6640625" style="229" customWidth="1"/>
    <col min="16177" max="16182" width="3.88671875" style="229" customWidth="1"/>
    <col min="16183" max="16183" width="8.88671875" style="229" customWidth="1"/>
    <col min="16184" max="16184" width="7.88671875" style="229" customWidth="1"/>
    <col min="16185" max="16384" width="8.88671875" style="229" customWidth="1"/>
  </cols>
  <sheetData>
    <row r="1" spans="2:58" ht="33" customHeight="1" thickBot="1" x14ac:dyDescent="0.35">
      <c r="B1" s="431" t="s">
        <v>239</v>
      </c>
      <c r="C1" s="443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422"/>
      <c r="AO1" s="422"/>
      <c r="AP1" s="422"/>
      <c r="AQ1" s="422"/>
      <c r="AR1" s="422"/>
      <c r="AS1" s="422"/>
      <c r="AT1" s="422"/>
      <c r="AU1" s="422"/>
      <c r="AV1" s="422"/>
      <c r="AW1" s="422"/>
      <c r="AX1" s="422"/>
      <c r="AY1" s="422"/>
      <c r="AZ1" s="422"/>
      <c r="BA1" s="422"/>
      <c r="BB1" s="422"/>
      <c r="BC1" s="422"/>
      <c r="BD1" s="444"/>
    </row>
    <row r="2" spans="2:58" ht="34.5" customHeight="1" x14ac:dyDescent="0.3">
      <c r="B2" s="425" t="s">
        <v>1</v>
      </c>
      <c r="C2" s="425" t="s">
        <v>187</v>
      </c>
      <c r="D2" s="418" t="s">
        <v>101</v>
      </c>
      <c r="E2" s="419"/>
      <c r="F2" s="419"/>
      <c r="G2" s="420"/>
      <c r="H2" s="415" t="s">
        <v>240</v>
      </c>
      <c r="I2" s="418" t="s">
        <v>103</v>
      </c>
      <c r="J2" s="419"/>
      <c r="K2" s="419"/>
      <c r="L2" s="420"/>
      <c r="M2" s="415" t="s">
        <v>241</v>
      </c>
      <c r="N2" s="418" t="s">
        <v>105</v>
      </c>
      <c r="O2" s="419"/>
      <c r="P2" s="420"/>
      <c r="Q2" s="415" t="s">
        <v>242</v>
      </c>
      <c r="R2" s="418" t="s">
        <v>107</v>
      </c>
      <c r="S2" s="419"/>
      <c r="T2" s="419"/>
      <c r="U2" s="420"/>
      <c r="V2" s="418" t="s">
        <v>109</v>
      </c>
      <c r="W2" s="419"/>
      <c r="X2" s="419"/>
      <c r="Y2" s="420"/>
      <c r="Z2" s="415" t="s">
        <v>243</v>
      </c>
      <c r="AA2" s="418" t="s">
        <v>110</v>
      </c>
      <c r="AB2" s="419"/>
      <c r="AC2" s="420"/>
      <c r="AD2" s="415" t="s">
        <v>244</v>
      </c>
      <c r="AE2" s="418" t="s">
        <v>111</v>
      </c>
      <c r="AF2" s="419"/>
      <c r="AG2" s="420"/>
      <c r="AH2" s="415" t="s">
        <v>245</v>
      </c>
      <c r="AI2" s="418" t="s">
        <v>113</v>
      </c>
      <c r="AJ2" s="419"/>
      <c r="AK2" s="419"/>
      <c r="AL2" s="420"/>
      <c r="AM2" s="415" t="s">
        <v>246</v>
      </c>
      <c r="AN2" s="418" t="s">
        <v>115</v>
      </c>
      <c r="AO2" s="419"/>
      <c r="AP2" s="420"/>
      <c r="AQ2" s="415" t="s">
        <v>247</v>
      </c>
      <c r="AR2" s="418" t="s">
        <v>117</v>
      </c>
      <c r="AS2" s="419"/>
      <c r="AT2" s="420"/>
      <c r="AU2" s="415" t="s">
        <v>248</v>
      </c>
      <c r="AV2" s="418" t="s">
        <v>48</v>
      </c>
      <c r="AW2" s="419"/>
      <c r="AX2" s="419"/>
      <c r="AY2" s="420"/>
      <c r="AZ2" s="415" t="s">
        <v>249</v>
      </c>
      <c r="BA2" s="418" t="s">
        <v>120</v>
      </c>
      <c r="BB2" s="419"/>
      <c r="BC2" s="420"/>
      <c r="BD2" s="442" t="s">
        <v>121</v>
      </c>
    </row>
    <row r="3" spans="2:58" ht="15.75" customHeight="1" x14ac:dyDescent="0.3">
      <c r="B3" s="426"/>
      <c r="C3" s="426"/>
      <c r="D3" s="411" t="s">
        <v>250</v>
      </c>
      <c r="E3" s="411" t="s">
        <v>133</v>
      </c>
      <c r="F3" s="411" t="s">
        <v>134</v>
      </c>
      <c r="G3" s="411" t="s">
        <v>135</v>
      </c>
      <c r="H3" s="416"/>
      <c r="I3" s="411" t="s">
        <v>129</v>
      </c>
      <c r="J3" s="411" t="s">
        <v>130</v>
      </c>
      <c r="K3" s="411" t="s">
        <v>131</v>
      </c>
      <c r="L3" s="411" t="s">
        <v>132</v>
      </c>
      <c r="M3" s="416"/>
      <c r="N3" s="411" t="s">
        <v>198</v>
      </c>
      <c r="O3" s="411" t="s">
        <v>199</v>
      </c>
      <c r="P3" s="411" t="s">
        <v>200</v>
      </c>
      <c r="Q3" s="416"/>
      <c r="R3" s="411" t="s">
        <v>133</v>
      </c>
      <c r="S3" s="411" t="s">
        <v>134</v>
      </c>
      <c r="T3" s="411" t="s">
        <v>135</v>
      </c>
      <c r="U3" s="411" t="s">
        <v>136</v>
      </c>
      <c r="V3" s="411" t="s">
        <v>137</v>
      </c>
      <c r="W3" s="411" t="s">
        <v>138</v>
      </c>
      <c r="X3" s="411" t="s">
        <v>139</v>
      </c>
      <c r="Y3" s="411" t="s">
        <v>140</v>
      </c>
      <c r="Z3" s="416"/>
      <c r="AA3" s="411" t="s">
        <v>126</v>
      </c>
      <c r="AB3" s="411" t="s">
        <v>127</v>
      </c>
      <c r="AC3" s="411" t="s">
        <v>128</v>
      </c>
      <c r="AD3" s="416"/>
      <c r="AE3" s="411" t="s">
        <v>126</v>
      </c>
      <c r="AF3" s="411" t="s">
        <v>127</v>
      </c>
      <c r="AG3" s="411" t="s">
        <v>128</v>
      </c>
      <c r="AH3" s="416"/>
      <c r="AI3" s="411" t="s">
        <v>129</v>
      </c>
      <c r="AJ3" s="411" t="s">
        <v>130</v>
      </c>
      <c r="AK3" s="411" t="s">
        <v>131</v>
      </c>
      <c r="AL3" s="411" t="s">
        <v>132</v>
      </c>
      <c r="AM3" s="416"/>
      <c r="AN3" s="411" t="s">
        <v>123</v>
      </c>
      <c r="AO3" s="411" t="s">
        <v>124</v>
      </c>
      <c r="AP3" s="411" t="s">
        <v>125</v>
      </c>
      <c r="AQ3" s="416"/>
      <c r="AR3" s="411" t="s">
        <v>133</v>
      </c>
      <c r="AS3" s="411" t="s">
        <v>134</v>
      </c>
      <c r="AT3" s="411" t="s">
        <v>135</v>
      </c>
      <c r="AU3" s="416"/>
      <c r="AV3" s="411" t="s">
        <v>129</v>
      </c>
      <c r="AW3" s="411" t="s">
        <v>130</v>
      </c>
      <c r="AX3" s="411" t="s">
        <v>131</v>
      </c>
      <c r="AY3" s="411" t="s">
        <v>132</v>
      </c>
      <c r="AZ3" s="416"/>
      <c r="BA3" s="411" t="s">
        <v>251</v>
      </c>
      <c r="BB3" s="411" t="s">
        <v>252</v>
      </c>
      <c r="BC3" s="411" t="s">
        <v>253</v>
      </c>
      <c r="BD3" s="426"/>
    </row>
    <row r="4" spans="2:58" ht="64.5" customHeight="1" x14ac:dyDescent="0.3">
      <c r="B4" s="426"/>
      <c r="C4" s="426"/>
      <c r="D4" s="412"/>
      <c r="E4" s="412"/>
      <c r="F4" s="412"/>
      <c r="G4" s="412"/>
      <c r="H4" s="417"/>
      <c r="I4" s="412"/>
      <c r="J4" s="412"/>
      <c r="K4" s="412"/>
      <c r="L4" s="412"/>
      <c r="M4" s="417"/>
      <c r="N4" s="412"/>
      <c r="O4" s="412"/>
      <c r="P4" s="412"/>
      <c r="Q4" s="417"/>
      <c r="R4" s="412"/>
      <c r="S4" s="412"/>
      <c r="T4" s="412"/>
      <c r="U4" s="412"/>
      <c r="V4" s="412"/>
      <c r="W4" s="412"/>
      <c r="X4" s="412"/>
      <c r="Y4" s="412"/>
      <c r="Z4" s="417"/>
      <c r="AA4" s="412"/>
      <c r="AB4" s="412"/>
      <c r="AC4" s="412"/>
      <c r="AD4" s="417"/>
      <c r="AE4" s="412"/>
      <c r="AF4" s="412"/>
      <c r="AG4" s="412"/>
      <c r="AH4" s="417"/>
      <c r="AI4" s="412"/>
      <c r="AJ4" s="412"/>
      <c r="AK4" s="412"/>
      <c r="AL4" s="412"/>
      <c r="AM4" s="417"/>
      <c r="AN4" s="412"/>
      <c r="AO4" s="412"/>
      <c r="AP4" s="412"/>
      <c r="AQ4" s="417"/>
      <c r="AR4" s="412"/>
      <c r="AS4" s="412"/>
      <c r="AT4" s="412"/>
      <c r="AU4" s="417"/>
      <c r="AV4" s="412"/>
      <c r="AW4" s="412"/>
      <c r="AX4" s="412"/>
      <c r="AY4" s="412"/>
      <c r="AZ4" s="417"/>
      <c r="BA4" s="412"/>
      <c r="BB4" s="412"/>
      <c r="BC4" s="412"/>
      <c r="BD4" s="426"/>
    </row>
    <row r="5" spans="2:58" ht="17.399999999999999" customHeight="1" x14ac:dyDescent="0.3">
      <c r="B5" s="426"/>
      <c r="C5" s="426"/>
      <c r="D5" s="445" t="s">
        <v>53</v>
      </c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6"/>
      <c r="AQ5" s="436"/>
      <c r="AR5" s="436"/>
      <c r="AS5" s="436"/>
      <c r="AT5" s="436"/>
      <c r="AU5" s="436"/>
      <c r="AV5" s="436"/>
      <c r="AW5" s="436"/>
      <c r="AX5" s="436"/>
      <c r="AY5" s="436"/>
      <c r="AZ5" s="436"/>
      <c r="BA5" s="436"/>
      <c r="BB5" s="436"/>
      <c r="BC5" s="437"/>
      <c r="BD5" s="426"/>
    </row>
    <row r="6" spans="2:58" ht="12.75" customHeight="1" thickBot="1" x14ac:dyDescent="0.35">
      <c r="B6" s="427"/>
      <c r="C6" s="427"/>
      <c r="D6" s="235">
        <v>1</v>
      </c>
      <c r="E6" s="236">
        <v>2</v>
      </c>
      <c r="F6" s="236">
        <v>3</v>
      </c>
      <c r="G6" s="236">
        <v>4</v>
      </c>
      <c r="H6" s="236">
        <v>5</v>
      </c>
      <c r="I6" s="236">
        <v>6</v>
      </c>
      <c r="J6" s="236">
        <v>7</v>
      </c>
      <c r="K6" s="237">
        <v>8</v>
      </c>
      <c r="L6" s="237">
        <v>9</v>
      </c>
      <c r="M6" s="237">
        <v>10</v>
      </c>
      <c r="N6" s="237">
        <v>11</v>
      </c>
      <c r="O6" s="237">
        <v>12</v>
      </c>
      <c r="P6" s="237">
        <v>13</v>
      </c>
      <c r="Q6" s="237">
        <v>14</v>
      </c>
      <c r="R6" s="237">
        <v>15</v>
      </c>
      <c r="S6" s="237">
        <v>16</v>
      </c>
      <c r="T6" s="237">
        <v>17</v>
      </c>
      <c r="U6" s="237">
        <v>18</v>
      </c>
      <c r="V6" s="237">
        <v>19</v>
      </c>
      <c r="W6" s="237">
        <v>20</v>
      </c>
      <c r="X6" s="237">
        <v>21</v>
      </c>
      <c r="Y6" s="237">
        <v>22</v>
      </c>
      <c r="Z6" s="237">
        <v>23</v>
      </c>
      <c r="AA6" s="237">
        <v>24</v>
      </c>
      <c r="AB6" s="237">
        <v>25</v>
      </c>
      <c r="AC6" s="237">
        <v>26</v>
      </c>
      <c r="AD6" s="237">
        <v>27</v>
      </c>
      <c r="AE6" s="237">
        <v>28</v>
      </c>
      <c r="AF6" s="237">
        <v>29</v>
      </c>
      <c r="AG6" s="237">
        <v>30</v>
      </c>
      <c r="AH6" s="237">
        <v>31</v>
      </c>
      <c r="AI6" s="237">
        <v>32</v>
      </c>
      <c r="AJ6" s="237">
        <v>33</v>
      </c>
      <c r="AK6" s="237">
        <v>34</v>
      </c>
      <c r="AL6" s="237">
        <v>35</v>
      </c>
      <c r="AM6" s="237">
        <v>36</v>
      </c>
      <c r="AN6" s="237">
        <v>37</v>
      </c>
      <c r="AO6" s="237">
        <v>38</v>
      </c>
      <c r="AP6" s="237">
        <v>39</v>
      </c>
      <c r="AQ6" s="237">
        <v>40</v>
      </c>
      <c r="AR6" s="237">
        <v>41</v>
      </c>
      <c r="AS6" s="237">
        <v>42</v>
      </c>
      <c r="AT6" s="237">
        <v>43</v>
      </c>
      <c r="AU6" s="238">
        <v>44</v>
      </c>
      <c r="AV6" s="237">
        <v>45</v>
      </c>
      <c r="AW6" s="237">
        <v>46</v>
      </c>
      <c r="AX6" s="237">
        <v>47</v>
      </c>
      <c r="AY6" s="237">
        <v>48</v>
      </c>
      <c r="AZ6" s="237">
        <v>49</v>
      </c>
      <c r="BA6" s="237">
        <v>50</v>
      </c>
      <c r="BB6" s="237">
        <v>51</v>
      </c>
      <c r="BC6" s="239">
        <v>52</v>
      </c>
      <c r="BD6" s="427"/>
    </row>
    <row r="7" spans="2:58" ht="36.75" customHeight="1" x14ac:dyDescent="0.3">
      <c r="B7" s="301" t="s">
        <v>207</v>
      </c>
      <c r="C7" s="301" t="s">
        <v>208</v>
      </c>
      <c r="D7" s="317">
        <v>2</v>
      </c>
      <c r="E7" s="313">
        <v>2</v>
      </c>
      <c r="F7" s="313">
        <v>2</v>
      </c>
      <c r="G7" s="313">
        <v>2</v>
      </c>
      <c r="H7" s="313">
        <v>2</v>
      </c>
      <c r="I7" s="313">
        <v>2</v>
      </c>
      <c r="J7" s="313">
        <v>2</v>
      </c>
      <c r="K7" s="313">
        <v>2</v>
      </c>
      <c r="L7" s="313">
        <v>2</v>
      </c>
      <c r="M7" s="313">
        <v>2</v>
      </c>
      <c r="N7" s="313">
        <v>2</v>
      </c>
      <c r="O7" s="371">
        <v>2</v>
      </c>
      <c r="P7" s="313">
        <v>2</v>
      </c>
      <c r="Q7" s="313">
        <v>2</v>
      </c>
      <c r="R7" s="313">
        <v>2</v>
      </c>
      <c r="S7" s="319">
        <v>2</v>
      </c>
      <c r="T7" s="57">
        <v>2</v>
      </c>
      <c r="U7" s="276">
        <f t="shared" ref="U7:U31" si="0">SUM(D7:T7)</f>
        <v>34</v>
      </c>
      <c r="V7" s="287"/>
      <c r="W7" s="259">
        <v>2</v>
      </c>
      <c r="X7" s="371">
        <v>2</v>
      </c>
      <c r="Y7" s="371">
        <v>2</v>
      </c>
      <c r="Z7" s="371">
        <v>2</v>
      </c>
      <c r="AA7" s="371">
        <v>2</v>
      </c>
      <c r="AB7" s="371">
        <v>2</v>
      </c>
      <c r="AC7" s="371">
        <v>2</v>
      </c>
      <c r="AD7" s="371">
        <v>2</v>
      </c>
      <c r="AE7" s="371">
        <v>2</v>
      </c>
      <c r="AF7" s="371">
        <v>2</v>
      </c>
      <c r="AG7" s="371">
        <v>2</v>
      </c>
      <c r="AH7" s="371">
        <v>2</v>
      </c>
      <c r="AI7" s="371">
        <v>2</v>
      </c>
      <c r="AJ7" s="371">
        <v>2</v>
      </c>
      <c r="AK7" s="371">
        <v>2</v>
      </c>
      <c r="AL7" s="371">
        <v>2</v>
      </c>
      <c r="AM7" s="371"/>
      <c r="AN7" s="371"/>
      <c r="AO7" s="371"/>
      <c r="AP7" s="371"/>
      <c r="AQ7" s="371"/>
      <c r="AR7" s="371"/>
      <c r="AS7" s="371"/>
      <c r="AT7" s="371"/>
      <c r="AU7" s="294"/>
      <c r="AV7" s="255">
        <f t="shared" ref="AV7:AV30" si="1">SUM(W7:AU7)</f>
        <v>32</v>
      </c>
      <c r="AW7" s="276"/>
      <c r="AX7" s="276"/>
      <c r="AY7" s="276"/>
      <c r="AZ7" s="276"/>
      <c r="BA7" s="276"/>
      <c r="BB7" s="287"/>
      <c r="BC7" s="280"/>
      <c r="BD7" s="338">
        <f t="shared" ref="BD7:BD32" si="2">SUM(U7,AV7)</f>
        <v>66</v>
      </c>
    </row>
    <row r="8" spans="2:58" ht="36.75" customHeight="1" x14ac:dyDescent="0.3">
      <c r="B8" s="318" t="s">
        <v>209</v>
      </c>
      <c r="C8" s="308" t="s">
        <v>69</v>
      </c>
      <c r="D8" s="315">
        <v>2</v>
      </c>
      <c r="E8" s="366">
        <v>2</v>
      </c>
      <c r="F8" s="366">
        <v>2</v>
      </c>
      <c r="G8" s="366">
        <v>2</v>
      </c>
      <c r="H8" s="366">
        <v>2</v>
      </c>
      <c r="I8" s="366">
        <v>2</v>
      </c>
      <c r="J8" s="366">
        <v>2</v>
      </c>
      <c r="K8" s="366">
        <v>2</v>
      </c>
      <c r="L8" s="366">
        <v>2</v>
      </c>
      <c r="M8" s="366">
        <v>2</v>
      </c>
      <c r="N8" s="366">
        <v>2</v>
      </c>
      <c r="O8" s="367">
        <v>2</v>
      </c>
      <c r="P8" s="366">
        <v>2</v>
      </c>
      <c r="Q8" s="366">
        <v>2</v>
      </c>
      <c r="R8" s="366">
        <v>2</v>
      </c>
      <c r="S8" s="274">
        <v>2</v>
      </c>
      <c r="T8" s="367">
        <v>2</v>
      </c>
      <c r="U8" s="324">
        <f t="shared" si="0"/>
        <v>34</v>
      </c>
      <c r="V8" s="288"/>
      <c r="W8" s="295">
        <v>2</v>
      </c>
      <c r="X8" s="383">
        <v>2</v>
      </c>
      <c r="Y8" s="383">
        <v>2</v>
      </c>
      <c r="Z8" s="383">
        <v>2</v>
      </c>
      <c r="AA8" s="383">
        <v>2</v>
      </c>
      <c r="AB8" s="383">
        <v>2</v>
      </c>
      <c r="AC8" s="383">
        <v>2</v>
      </c>
      <c r="AD8" s="383">
        <v>2</v>
      </c>
      <c r="AE8" s="383">
        <v>2</v>
      </c>
      <c r="AF8" s="383">
        <v>2</v>
      </c>
      <c r="AG8" s="383">
        <v>2</v>
      </c>
      <c r="AH8" s="383">
        <v>2</v>
      </c>
      <c r="AI8" s="383">
        <v>2</v>
      </c>
      <c r="AJ8" s="383">
        <v>2</v>
      </c>
      <c r="AK8" s="383">
        <v>2</v>
      </c>
      <c r="AL8" s="56">
        <v>2</v>
      </c>
      <c r="AM8" s="383"/>
      <c r="AN8" s="370"/>
      <c r="AO8" s="370"/>
      <c r="AP8" s="370"/>
      <c r="AQ8" s="370"/>
      <c r="AR8" s="370"/>
      <c r="AS8" s="370"/>
      <c r="AT8" s="277"/>
      <c r="AU8" s="285"/>
      <c r="AV8" s="273">
        <f t="shared" si="1"/>
        <v>32</v>
      </c>
      <c r="AW8" s="324"/>
      <c r="AX8" s="324"/>
      <c r="AY8" s="324"/>
      <c r="AZ8" s="324"/>
      <c r="BA8" s="324"/>
      <c r="BB8" s="288"/>
      <c r="BC8" s="281"/>
      <c r="BD8" s="278">
        <f t="shared" si="2"/>
        <v>66</v>
      </c>
    </row>
    <row r="9" spans="2:58" s="307" customFormat="1" ht="36.75" customHeight="1" x14ac:dyDescent="0.3">
      <c r="B9" s="318" t="s">
        <v>254</v>
      </c>
      <c r="C9" s="308" t="s">
        <v>255</v>
      </c>
      <c r="D9" s="383"/>
      <c r="E9" s="383"/>
      <c r="F9" s="383"/>
      <c r="G9" s="383"/>
      <c r="H9" s="383"/>
      <c r="I9" s="383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24">
        <f t="shared" si="0"/>
        <v>0</v>
      </c>
      <c r="V9" s="288"/>
      <c r="W9" s="295">
        <v>2</v>
      </c>
      <c r="X9" s="383">
        <v>2</v>
      </c>
      <c r="Y9" s="383">
        <v>2</v>
      </c>
      <c r="Z9" s="383">
        <v>2</v>
      </c>
      <c r="AA9" s="383">
        <v>2</v>
      </c>
      <c r="AB9" s="383">
        <v>2</v>
      </c>
      <c r="AC9" s="383">
        <v>2</v>
      </c>
      <c r="AD9" s="383">
        <v>2</v>
      </c>
      <c r="AE9" s="383">
        <v>2</v>
      </c>
      <c r="AF9" s="383">
        <v>2</v>
      </c>
      <c r="AG9" s="383">
        <v>2</v>
      </c>
      <c r="AH9" s="383">
        <v>2</v>
      </c>
      <c r="AI9" s="383">
        <v>2</v>
      </c>
      <c r="AJ9" s="383">
        <v>2</v>
      </c>
      <c r="AK9" s="383">
        <v>2</v>
      </c>
      <c r="AL9" s="383">
        <v>2</v>
      </c>
      <c r="AM9" s="53">
        <v>4</v>
      </c>
      <c r="AN9" s="370"/>
      <c r="AO9" s="374"/>
      <c r="AP9" s="374"/>
      <c r="AQ9" s="374"/>
      <c r="AR9" s="364"/>
      <c r="AS9" s="365"/>
      <c r="AT9" s="378"/>
      <c r="AU9" s="372"/>
      <c r="AV9" s="273">
        <f t="shared" si="1"/>
        <v>36</v>
      </c>
      <c r="AW9" s="324"/>
      <c r="AX9" s="324"/>
      <c r="AY9" s="324"/>
      <c r="AZ9" s="324"/>
      <c r="BA9" s="324"/>
      <c r="BB9" s="288"/>
      <c r="BC9" s="281"/>
      <c r="BD9" s="278">
        <f t="shared" si="2"/>
        <v>36</v>
      </c>
    </row>
    <row r="10" spans="2:58" s="307" customFormat="1" ht="36.75" customHeight="1" x14ac:dyDescent="0.3">
      <c r="B10" s="318" t="s">
        <v>256</v>
      </c>
      <c r="C10" s="308" t="s">
        <v>257</v>
      </c>
      <c r="D10" s="275"/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3"/>
      <c r="U10" s="324">
        <f t="shared" si="0"/>
        <v>0</v>
      </c>
      <c r="V10" s="288"/>
      <c r="W10" s="316">
        <v>2</v>
      </c>
      <c r="X10" s="362">
        <v>2</v>
      </c>
      <c r="Y10" s="362">
        <v>2</v>
      </c>
      <c r="Z10" s="362">
        <v>2</v>
      </c>
      <c r="AA10" s="362">
        <v>2</v>
      </c>
      <c r="AB10" s="362">
        <v>2</v>
      </c>
      <c r="AC10" s="362">
        <v>2</v>
      </c>
      <c r="AD10" s="362">
        <v>2</v>
      </c>
      <c r="AE10" s="362">
        <v>2</v>
      </c>
      <c r="AF10" s="362">
        <v>2</v>
      </c>
      <c r="AG10" s="362">
        <v>2</v>
      </c>
      <c r="AH10" s="362">
        <v>2</v>
      </c>
      <c r="AI10" s="362">
        <v>2</v>
      </c>
      <c r="AJ10" s="362">
        <v>2</v>
      </c>
      <c r="AK10" s="362">
        <v>2</v>
      </c>
      <c r="AL10" s="362">
        <v>2</v>
      </c>
      <c r="AM10" s="52">
        <v>4</v>
      </c>
      <c r="AN10" s="367"/>
      <c r="AO10" s="374"/>
      <c r="AP10" s="370"/>
      <c r="AQ10" s="374"/>
      <c r="AR10" s="364"/>
      <c r="AS10" s="365"/>
      <c r="AT10" s="378"/>
      <c r="AU10" s="372"/>
      <c r="AV10" s="273">
        <f t="shared" si="1"/>
        <v>36</v>
      </c>
      <c r="AW10" s="311"/>
      <c r="AX10" s="311"/>
      <c r="AY10" s="311"/>
      <c r="AZ10" s="311"/>
      <c r="BA10" s="311"/>
      <c r="BB10" s="279"/>
      <c r="BC10" s="282"/>
      <c r="BD10" s="278">
        <f t="shared" si="2"/>
        <v>36</v>
      </c>
      <c r="BF10" s="306"/>
    </row>
    <row r="11" spans="2:58" s="307" customFormat="1" ht="36.75" customHeight="1" x14ac:dyDescent="0.3">
      <c r="B11" s="318" t="s">
        <v>217</v>
      </c>
      <c r="C11" s="308" t="s">
        <v>218</v>
      </c>
      <c r="D11" s="314">
        <v>4</v>
      </c>
      <c r="E11" s="374">
        <v>4</v>
      </c>
      <c r="F11" s="374">
        <v>4</v>
      </c>
      <c r="G11" s="374">
        <v>4</v>
      </c>
      <c r="H11" s="374">
        <v>4</v>
      </c>
      <c r="I11" s="374">
        <v>4</v>
      </c>
      <c r="J11" s="374">
        <v>4</v>
      </c>
      <c r="K11" s="374">
        <v>4</v>
      </c>
      <c r="L11" s="374">
        <v>4</v>
      </c>
      <c r="M11" s="374">
        <v>4</v>
      </c>
      <c r="N11" s="374">
        <v>4</v>
      </c>
      <c r="O11" s="383">
        <v>4</v>
      </c>
      <c r="P11" s="374">
        <v>4</v>
      </c>
      <c r="Q11" s="374">
        <v>4</v>
      </c>
      <c r="R11" s="374">
        <v>4</v>
      </c>
      <c r="S11" s="321">
        <v>4</v>
      </c>
      <c r="T11" s="383">
        <v>2</v>
      </c>
      <c r="U11" s="324">
        <f t="shared" si="0"/>
        <v>66</v>
      </c>
      <c r="V11" s="288"/>
      <c r="W11" s="295">
        <v>4</v>
      </c>
      <c r="X11" s="383">
        <v>4</v>
      </c>
      <c r="Y11" s="383">
        <v>4</v>
      </c>
      <c r="Z11" s="383">
        <v>4</v>
      </c>
      <c r="AA11" s="383">
        <v>4</v>
      </c>
      <c r="AB11" s="383">
        <v>4</v>
      </c>
      <c r="AC11" s="383">
        <v>4</v>
      </c>
      <c r="AD11" s="383">
        <v>4</v>
      </c>
      <c r="AE11" s="383">
        <v>4</v>
      </c>
      <c r="AF11" s="383">
        <v>4</v>
      </c>
      <c r="AG11" s="383">
        <v>4</v>
      </c>
      <c r="AH11" s="383">
        <v>4</v>
      </c>
      <c r="AI11" s="383">
        <v>4</v>
      </c>
      <c r="AJ11" s="383">
        <v>4</v>
      </c>
      <c r="AK11" s="383">
        <v>4</v>
      </c>
      <c r="AL11" s="383">
        <v>4</v>
      </c>
      <c r="AM11" s="383">
        <v>2</v>
      </c>
      <c r="AN11" s="370"/>
      <c r="AO11" s="366"/>
      <c r="AP11" s="370"/>
      <c r="AQ11" s="366"/>
      <c r="AR11" s="366"/>
      <c r="AS11" s="366"/>
      <c r="AT11" s="369"/>
      <c r="AU11" s="372"/>
      <c r="AV11" s="273">
        <f t="shared" si="1"/>
        <v>66</v>
      </c>
      <c r="AW11" s="311"/>
      <c r="AX11" s="311"/>
      <c r="AY11" s="311"/>
      <c r="AZ11" s="311"/>
      <c r="BA11" s="311"/>
      <c r="BB11" s="279"/>
      <c r="BC11" s="282"/>
      <c r="BD11" s="278">
        <f t="shared" si="2"/>
        <v>132</v>
      </c>
      <c r="BF11" s="306"/>
    </row>
    <row r="12" spans="2:58" s="307" customFormat="1" ht="36.75" customHeight="1" x14ac:dyDescent="0.3">
      <c r="B12" s="318" t="s">
        <v>217</v>
      </c>
      <c r="C12" s="308" t="s">
        <v>150</v>
      </c>
      <c r="D12" s="314"/>
      <c r="E12" s="374"/>
      <c r="F12" s="374"/>
      <c r="G12" s="374"/>
      <c r="H12" s="374"/>
      <c r="I12" s="374"/>
      <c r="J12" s="374"/>
      <c r="K12" s="374"/>
      <c r="L12" s="374"/>
      <c r="M12" s="374"/>
      <c r="N12" s="374"/>
      <c r="O12" s="383"/>
      <c r="P12" s="374"/>
      <c r="Q12" s="374"/>
      <c r="R12" s="374"/>
      <c r="S12" s="321"/>
      <c r="T12" s="383"/>
      <c r="U12" s="311">
        <f t="shared" si="0"/>
        <v>0</v>
      </c>
      <c r="V12" s="279"/>
      <c r="W12" s="314"/>
      <c r="X12" s="370"/>
      <c r="Y12" s="370"/>
      <c r="Z12" s="370"/>
      <c r="AA12" s="370"/>
      <c r="AB12" s="370"/>
      <c r="AC12" s="370"/>
      <c r="AD12" s="370"/>
      <c r="AE12" s="370"/>
      <c r="AF12" s="370"/>
      <c r="AG12" s="370"/>
      <c r="AH12" s="370"/>
      <c r="AI12" s="370"/>
      <c r="AJ12" s="370"/>
      <c r="AK12" s="370"/>
      <c r="AL12" s="370"/>
      <c r="AM12" s="370"/>
      <c r="AN12" s="292" t="s">
        <v>57</v>
      </c>
      <c r="AO12" s="384"/>
      <c r="AP12" s="370"/>
      <c r="AQ12" s="366"/>
      <c r="AR12" s="366"/>
      <c r="AS12" s="366"/>
      <c r="AT12" s="369"/>
      <c r="AU12" s="372"/>
      <c r="AV12" s="273">
        <f t="shared" si="1"/>
        <v>0</v>
      </c>
      <c r="AW12" s="311"/>
      <c r="AX12" s="311"/>
      <c r="AY12" s="311"/>
      <c r="AZ12" s="311"/>
      <c r="BA12" s="311"/>
      <c r="BB12" s="279"/>
      <c r="BC12" s="282"/>
      <c r="BD12" s="278">
        <f t="shared" si="2"/>
        <v>0</v>
      </c>
      <c r="BF12" s="306"/>
    </row>
    <row r="13" spans="2:58" s="307" customFormat="1" ht="36.75" customHeight="1" x14ac:dyDescent="0.3">
      <c r="B13" s="318" t="s">
        <v>258</v>
      </c>
      <c r="C13" s="308" t="s">
        <v>259</v>
      </c>
      <c r="D13" s="315">
        <v>4</v>
      </c>
      <c r="E13" s="366">
        <v>4</v>
      </c>
      <c r="F13" s="366">
        <v>4</v>
      </c>
      <c r="G13" s="366">
        <v>4</v>
      </c>
      <c r="H13" s="366">
        <v>4</v>
      </c>
      <c r="I13" s="366">
        <v>4</v>
      </c>
      <c r="J13" s="366">
        <v>4</v>
      </c>
      <c r="K13" s="366">
        <v>4</v>
      </c>
      <c r="L13" s="366">
        <v>4</v>
      </c>
      <c r="M13" s="366">
        <v>4</v>
      </c>
      <c r="N13" s="366">
        <v>4</v>
      </c>
      <c r="O13" s="366">
        <v>4</v>
      </c>
      <c r="P13" s="366">
        <v>4</v>
      </c>
      <c r="Q13" s="366">
        <v>4</v>
      </c>
      <c r="R13" s="366">
        <v>4</v>
      </c>
      <c r="S13" s="366">
        <v>4</v>
      </c>
      <c r="T13" s="51">
        <v>4</v>
      </c>
      <c r="U13" s="311">
        <f t="shared" si="0"/>
        <v>68</v>
      </c>
      <c r="V13" s="279"/>
      <c r="W13" s="316"/>
      <c r="X13" s="362"/>
      <c r="Y13" s="362"/>
      <c r="Z13" s="362"/>
      <c r="AA13" s="362"/>
      <c r="AB13" s="362"/>
      <c r="AC13" s="362"/>
      <c r="AD13" s="362"/>
      <c r="AE13" s="362"/>
      <c r="AF13" s="362"/>
      <c r="AG13" s="362"/>
      <c r="AH13" s="362"/>
      <c r="AI13" s="362"/>
      <c r="AJ13" s="362"/>
      <c r="AK13" s="362"/>
      <c r="AL13" s="362"/>
      <c r="AM13" s="362"/>
      <c r="AN13" s="367"/>
      <c r="AO13" s="372"/>
      <c r="AP13" s="367"/>
      <c r="AQ13" s="367"/>
      <c r="AR13" s="367"/>
      <c r="AS13" s="388"/>
      <c r="AT13" s="362"/>
      <c r="AU13" s="372"/>
      <c r="AV13" s="273">
        <f t="shared" si="1"/>
        <v>0</v>
      </c>
      <c r="AW13" s="311"/>
      <c r="AX13" s="311"/>
      <c r="AY13" s="311"/>
      <c r="AZ13" s="311"/>
      <c r="BA13" s="311"/>
      <c r="BB13" s="279"/>
      <c r="BC13" s="282"/>
      <c r="BD13" s="278">
        <f t="shared" si="2"/>
        <v>68</v>
      </c>
      <c r="BF13" s="306"/>
    </row>
    <row r="14" spans="2:58" s="307" customFormat="1" ht="36.75" customHeight="1" x14ac:dyDescent="0.3">
      <c r="B14" s="318" t="s">
        <v>260</v>
      </c>
      <c r="C14" s="308" t="s">
        <v>261</v>
      </c>
      <c r="D14" s="315">
        <v>4</v>
      </c>
      <c r="E14" s="366">
        <v>4</v>
      </c>
      <c r="F14" s="366">
        <v>4</v>
      </c>
      <c r="G14" s="366">
        <v>4</v>
      </c>
      <c r="H14" s="366">
        <v>4</v>
      </c>
      <c r="I14" s="366">
        <v>4</v>
      </c>
      <c r="J14" s="366">
        <v>4</v>
      </c>
      <c r="K14" s="366">
        <v>4</v>
      </c>
      <c r="L14" s="366">
        <v>4</v>
      </c>
      <c r="M14" s="366">
        <v>4</v>
      </c>
      <c r="N14" s="366">
        <v>4</v>
      </c>
      <c r="O14" s="366">
        <v>4</v>
      </c>
      <c r="P14" s="366">
        <v>4</v>
      </c>
      <c r="Q14" s="366">
        <v>4</v>
      </c>
      <c r="R14" s="366">
        <v>4</v>
      </c>
      <c r="S14" s="366">
        <v>4</v>
      </c>
      <c r="T14" s="366">
        <v>6</v>
      </c>
      <c r="U14" s="311">
        <f t="shared" si="0"/>
        <v>70</v>
      </c>
      <c r="V14" s="279"/>
      <c r="W14" s="315">
        <v>2</v>
      </c>
      <c r="X14" s="366">
        <v>2</v>
      </c>
      <c r="Y14" s="366">
        <v>2</v>
      </c>
      <c r="Z14" s="366">
        <v>2</v>
      </c>
      <c r="AA14" s="366">
        <v>2</v>
      </c>
      <c r="AB14" s="366">
        <v>2</v>
      </c>
      <c r="AC14" s="366">
        <v>2</v>
      </c>
      <c r="AD14" s="366">
        <v>2</v>
      </c>
      <c r="AE14" s="366">
        <v>2</v>
      </c>
      <c r="AF14" s="366">
        <v>2</v>
      </c>
      <c r="AG14" s="366">
        <v>2</v>
      </c>
      <c r="AH14" s="366">
        <v>2</v>
      </c>
      <c r="AI14" s="366">
        <v>2</v>
      </c>
      <c r="AJ14" s="366">
        <v>2</v>
      </c>
      <c r="AK14" s="366">
        <v>2</v>
      </c>
      <c r="AL14" s="366">
        <v>2</v>
      </c>
      <c r="AM14" s="366">
        <v>2</v>
      </c>
      <c r="AN14" s="367"/>
      <c r="AO14" s="372"/>
      <c r="AP14" s="367"/>
      <c r="AQ14" s="367"/>
      <c r="AR14" s="387"/>
      <c r="AS14" s="381"/>
      <c r="AT14" s="386"/>
      <c r="AU14" s="372"/>
      <c r="AV14" s="273">
        <f t="shared" si="1"/>
        <v>34</v>
      </c>
      <c r="AW14" s="311"/>
      <c r="AX14" s="311"/>
      <c r="AY14" s="311"/>
      <c r="AZ14" s="311"/>
      <c r="BA14" s="311"/>
      <c r="BB14" s="279"/>
      <c r="BC14" s="282"/>
      <c r="BD14" s="278">
        <f t="shared" si="2"/>
        <v>104</v>
      </c>
      <c r="BF14" s="306"/>
    </row>
    <row r="15" spans="2:58" s="307" customFormat="1" ht="36.75" customHeight="1" x14ac:dyDescent="0.3">
      <c r="B15" s="318" t="s">
        <v>260</v>
      </c>
      <c r="C15" s="308" t="s">
        <v>150</v>
      </c>
      <c r="D15" s="31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66"/>
      <c r="T15" s="366"/>
      <c r="U15" s="311">
        <f t="shared" si="0"/>
        <v>0</v>
      </c>
      <c r="V15" s="279"/>
      <c r="W15" s="315"/>
      <c r="X15" s="366"/>
      <c r="Y15" s="366"/>
      <c r="Z15" s="366"/>
      <c r="AA15" s="366"/>
      <c r="AB15" s="366"/>
      <c r="AC15" s="366"/>
      <c r="AD15" s="366"/>
      <c r="AE15" s="366"/>
      <c r="AF15" s="366"/>
      <c r="AG15" s="366"/>
      <c r="AH15" s="366"/>
      <c r="AI15" s="366"/>
      <c r="AJ15" s="366"/>
      <c r="AK15" s="366"/>
      <c r="AL15" s="366"/>
      <c r="AM15" s="366"/>
      <c r="AN15" s="73" t="s">
        <v>57</v>
      </c>
      <c r="AO15" s="372"/>
      <c r="AP15" s="367"/>
      <c r="AQ15" s="367"/>
      <c r="AR15" s="387"/>
      <c r="AS15" s="381"/>
      <c r="AT15" s="386"/>
      <c r="AU15" s="377"/>
      <c r="AV15" s="273">
        <f t="shared" si="1"/>
        <v>0</v>
      </c>
      <c r="AW15" s="311"/>
      <c r="AX15" s="311"/>
      <c r="AY15" s="311"/>
      <c r="AZ15" s="311"/>
      <c r="BA15" s="311"/>
      <c r="BB15" s="279"/>
      <c r="BC15" s="282"/>
      <c r="BD15" s="278">
        <f t="shared" si="2"/>
        <v>0</v>
      </c>
      <c r="BF15" s="306"/>
    </row>
    <row r="16" spans="2:58" s="307" customFormat="1" ht="36.75" customHeight="1" x14ac:dyDescent="0.3">
      <c r="B16" s="318" t="s">
        <v>262</v>
      </c>
      <c r="C16" s="308" t="s">
        <v>263</v>
      </c>
      <c r="D16" s="314">
        <v>4</v>
      </c>
      <c r="E16" s="374">
        <v>4</v>
      </c>
      <c r="F16" s="374">
        <v>4</v>
      </c>
      <c r="G16" s="374">
        <v>4</v>
      </c>
      <c r="H16" s="374">
        <v>4</v>
      </c>
      <c r="I16" s="374">
        <v>4</v>
      </c>
      <c r="J16" s="374">
        <v>4</v>
      </c>
      <c r="K16" s="374">
        <v>4</v>
      </c>
      <c r="L16" s="374">
        <v>4</v>
      </c>
      <c r="M16" s="374">
        <v>4</v>
      </c>
      <c r="N16" s="374">
        <v>4</v>
      </c>
      <c r="O16" s="374">
        <v>4</v>
      </c>
      <c r="P16" s="374">
        <v>4</v>
      </c>
      <c r="Q16" s="374">
        <v>4</v>
      </c>
      <c r="R16" s="374">
        <v>4</v>
      </c>
      <c r="S16" s="366">
        <v>4</v>
      </c>
      <c r="T16" s="51">
        <v>4</v>
      </c>
      <c r="U16" s="311">
        <f t="shared" si="0"/>
        <v>68</v>
      </c>
      <c r="V16" s="279"/>
      <c r="W16" s="315"/>
      <c r="X16" s="366"/>
      <c r="Y16" s="366"/>
      <c r="Z16" s="366"/>
      <c r="AA16" s="366"/>
      <c r="AB16" s="366"/>
      <c r="AC16" s="366"/>
      <c r="AD16" s="366"/>
      <c r="AE16" s="366"/>
      <c r="AF16" s="366"/>
      <c r="AG16" s="366"/>
      <c r="AH16" s="366"/>
      <c r="AI16" s="366"/>
      <c r="AJ16" s="366"/>
      <c r="AK16" s="366"/>
      <c r="AL16" s="366"/>
      <c r="AM16" s="366"/>
      <c r="AN16" s="367"/>
      <c r="AO16" s="372"/>
      <c r="AP16" s="367"/>
      <c r="AQ16" s="367"/>
      <c r="AR16" s="367"/>
      <c r="AS16" s="362"/>
      <c r="AT16" s="388"/>
      <c r="AU16" s="372"/>
      <c r="AV16" s="273">
        <f t="shared" si="1"/>
        <v>0</v>
      </c>
      <c r="AW16" s="311"/>
      <c r="AX16" s="311"/>
      <c r="AY16" s="311"/>
      <c r="AZ16" s="311"/>
      <c r="BA16" s="311"/>
      <c r="BB16" s="279"/>
      <c r="BC16" s="282"/>
      <c r="BD16" s="278">
        <f t="shared" si="2"/>
        <v>68</v>
      </c>
      <c r="BF16" s="306"/>
    </row>
    <row r="17" spans="2:58 16383:16383" s="307" customFormat="1" ht="36.75" customHeight="1" x14ac:dyDescent="0.3">
      <c r="B17" s="318" t="s">
        <v>262</v>
      </c>
      <c r="C17" s="308" t="s">
        <v>150</v>
      </c>
      <c r="D17" s="314"/>
      <c r="E17" s="374"/>
      <c r="F17" s="374"/>
      <c r="G17" s="374"/>
      <c r="H17" s="374"/>
      <c r="I17" s="374"/>
      <c r="J17" s="374"/>
      <c r="K17" s="374"/>
      <c r="L17" s="374"/>
      <c r="M17" s="374"/>
      <c r="N17" s="374"/>
      <c r="O17" s="374"/>
      <c r="P17" s="374"/>
      <c r="Q17" s="374"/>
      <c r="R17" s="374"/>
      <c r="S17" s="366"/>
      <c r="T17" s="366"/>
      <c r="U17" s="311">
        <f t="shared" si="0"/>
        <v>0</v>
      </c>
      <c r="V17" s="279"/>
      <c r="W17" s="315"/>
      <c r="X17" s="366"/>
      <c r="Y17" s="366"/>
      <c r="Z17" s="366"/>
      <c r="AA17" s="366"/>
      <c r="AB17" s="366"/>
      <c r="AC17" s="366"/>
      <c r="AD17" s="366"/>
      <c r="AE17" s="366"/>
      <c r="AF17" s="366"/>
      <c r="AG17" s="366"/>
      <c r="AH17" s="366"/>
      <c r="AI17" s="366"/>
      <c r="AJ17" s="366"/>
      <c r="AK17" s="366"/>
      <c r="AL17" s="366"/>
      <c r="AM17" s="366"/>
      <c r="AN17" s="367"/>
      <c r="AO17" s="372"/>
      <c r="AP17" s="367"/>
      <c r="AQ17" s="367"/>
      <c r="AR17" s="383"/>
      <c r="AS17" s="362"/>
      <c r="AT17" s="290"/>
      <c r="AU17" s="380"/>
      <c r="AV17" s="273">
        <f t="shared" si="1"/>
        <v>0</v>
      </c>
      <c r="AW17" s="323"/>
      <c r="AX17" s="323"/>
      <c r="AY17" s="323"/>
      <c r="AZ17" s="323"/>
      <c r="BA17" s="323"/>
      <c r="BB17" s="289"/>
      <c r="BC17" s="283"/>
      <c r="BD17" s="278">
        <f t="shared" si="2"/>
        <v>0</v>
      </c>
      <c r="BF17" s="306"/>
    </row>
    <row r="18" spans="2:58 16383:16383" s="307" customFormat="1" ht="36.75" customHeight="1" x14ac:dyDescent="0.3">
      <c r="B18" s="308" t="s">
        <v>225</v>
      </c>
      <c r="C18" s="309" t="s">
        <v>226</v>
      </c>
      <c r="D18" s="322">
        <v>4</v>
      </c>
      <c r="E18" s="320">
        <v>4</v>
      </c>
      <c r="F18" s="320">
        <v>4</v>
      </c>
      <c r="G18" s="320">
        <v>4</v>
      </c>
      <c r="H18" s="320">
        <v>4</v>
      </c>
      <c r="I18" s="320">
        <v>4</v>
      </c>
      <c r="J18" s="320">
        <v>4</v>
      </c>
      <c r="K18" s="320">
        <v>4</v>
      </c>
      <c r="L18" s="320">
        <v>4</v>
      </c>
      <c r="M18" s="320">
        <v>4</v>
      </c>
      <c r="N18" s="320">
        <v>4</v>
      </c>
      <c r="O18" s="320">
        <v>4</v>
      </c>
      <c r="P18" s="320">
        <v>4</v>
      </c>
      <c r="Q18" s="320">
        <v>4</v>
      </c>
      <c r="R18" s="320">
        <v>4</v>
      </c>
      <c r="S18" s="380">
        <v>4</v>
      </c>
      <c r="T18" s="312">
        <v>4</v>
      </c>
      <c r="U18" s="311">
        <f t="shared" si="0"/>
        <v>68</v>
      </c>
      <c r="V18" s="279"/>
      <c r="W18" s="315">
        <v>2</v>
      </c>
      <c r="X18" s="366">
        <v>2</v>
      </c>
      <c r="Y18" s="366">
        <v>2</v>
      </c>
      <c r="Z18" s="366">
        <v>2</v>
      </c>
      <c r="AA18" s="366">
        <v>2</v>
      </c>
      <c r="AB18" s="366">
        <v>2</v>
      </c>
      <c r="AC18" s="366">
        <v>2</v>
      </c>
      <c r="AD18" s="366">
        <v>2</v>
      </c>
      <c r="AE18" s="366">
        <v>2</v>
      </c>
      <c r="AF18" s="366">
        <v>2</v>
      </c>
      <c r="AG18" s="366">
        <v>2</v>
      </c>
      <c r="AH18" s="366">
        <v>2</v>
      </c>
      <c r="AI18" s="366">
        <v>2</v>
      </c>
      <c r="AJ18" s="366">
        <v>2</v>
      </c>
      <c r="AK18" s="366">
        <v>2</v>
      </c>
      <c r="AL18" s="366">
        <v>2</v>
      </c>
      <c r="AM18" s="366">
        <v>2</v>
      </c>
      <c r="AN18" s="370"/>
      <c r="AO18" s="372"/>
      <c r="AP18" s="366"/>
      <c r="AQ18" s="377"/>
      <c r="AR18" s="366"/>
      <c r="AS18" s="367"/>
      <c r="AT18" s="369"/>
      <c r="AU18" s="372"/>
      <c r="AV18" s="273">
        <f t="shared" si="1"/>
        <v>34</v>
      </c>
      <c r="AW18" s="323"/>
      <c r="AX18" s="323"/>
      <c r="AY18" s="323"/>
      <c r="AZ18" s="323"/>
      <c r="BA18" s="323"/>
      <c r="BB18" s="289"/>
      <c r="BC18" s="283"/>
      <c r="BD18" s="278">
        <f t="shared" si="2"/>
        <v>102</v>
      </c>
      <c r="BF18" s="306"/>
    </row>
    <row r="19" spans="2:58 16383:16383" s="307" customFormat="1" ht="36.75" customHeight="1" x14ac:dyDescent="0.3">
      <c r="B19" s="308" t="s">
        <v>225</v>
      </c>
      <c r="C19" s="309" t="s">
        <v>150</v>
      </c>
      <c r="D19" s="322"/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80"/>
      <c r="T19" s="312"/>
      <c r="U19" s="311">
        <f t="shared" si="0"/>
        <v>0</v>
      </c>
      <c r="V19" s="279"/>
      <c r="W19" s="314"/>
      <c r="X19" s="370"/>
      <c r="Y19" s="370"/>
      <c r="Z19" s="370"/>
      <c r="AA19" s="370"/>
      <c r="AB19" s="370"/>
      <c r="AC19" s="370"/>
      <c r="AD19" s="370"/>
      <c r="AE19" s="370"/>
      <c r="AF19" s="370"/>
      <c r="AG19" s="370"/>
      <c r="AH19" s="370"/>
      <c r="AI19" s="370"/>
      <c r="AJ19" s="370"/>
      <c r="AK19" s="370"/>
      <c r="AL19" s="370"/>
      <c r="AM19" s="370"/>
      <c r="AN19" s="292" t="s">
        <v>57</v>
      </c>
      <c r="AO19" s="372"/>
      <c r="AP19" s="366"/>
      <c r="AQ19" s="369"/>
      <c r="AR19" s="366"/>
      <c r="AS19" s="367"/>
      <c r="AT19" s="372"/>
      <c r="AU19" s="372"/>
      <c r="AV19" s="273">
        <f t="shared" si="1"/>
        <v>0</v>
      </c>
      <c r="AW19" s="311"/>
      <c r="AX19" s="311"/>
      <c r="AY19" s="311"/>
      <c r="AZ19" s="311"/>
      <c r="BA19" s="311"/>
      <c r="BB19" s="279"/>
      <c r="BC19" s="282"/>
      <c r="BD19" s="278">
        <f t="shared" si="2"/>
        <v>0</v>
      </c>
      <c r="BF19" s="306"/>
    </row>
    <row r="20" spans="2:58 16383:16383" s="307" customFormat="1" ht="36.75" customHeight="1" x14ac:dyDescent="0.3">
      <c r="B20" s="308" t="s">
        <v>227</v>
      </c>
      <c r="C20" s="309" t="s">
        <v>228</v>
      </c>
      <c r="D20" s="322">
        <v>2</v>
      </c>
      <c r="E20" s="320">
        <v>2</v>
      </c>
      <c r="F20" s="320">
        <v>2</v>
      </c>
      <c r="G20" s="320">
        <v>2</v>
      </c>
      <c r="H20" s="320">
        <v>2</v>
      </c>
      <c r="I20" s="320">
        <v>2</v>
      </c>
      <c r="J20" s="320">
        <v>2</v>
      </c>
      <c r="K20" s="320">
        <v>2</v>
      </c>
      <c r="L20" s="320">
        <v>2</v>
      </c>
      <c r="M20" s="320">
        <v>2</v>
      </c>
      <c r="N20" s="320">
        <v>2</v>
      </c>
      <c r="O20" s="320">
        <v>2</v>
      </c>
      <c r="P20" s="320">
        <v>2</v>
      </c>
      <c r="Q20" s="320">
        <v>2</v>
      </c>
      <c r="R20" s="320">
        <v>2</v>
      </c>
      <c r="S20" s="380">
        <v>2</v>
      </c>
      <c r="T20" s="312">
        <v>2</v>
      </c>
      <c r="U20" s="311">
        <f t="shared" si="0"/>
        <v>34</v>
      </c>
      <c r="V20" s="279"/>
      <c r="W20" s="314">
        <v>2</v>
      </c>
      <c r="X20" s="370">
        <v>2</v>
      </c>
      <c r="Y20" s="370">
        <v>2</v>
      </c>
      <c r="Z20" s="370">
        <v>2</v>
      </c>
      <c r="AA20" s="370">
        <v>2</v>
      </c>
      <c r="AB20" s="370">
        <v>2</v>
      </c>
      <c r="AC20" s="370">
        <v>2</v>
      </c>
      <c r="AD20" s="370">
        <v>2</v>
      </c>
      <c r="AE20" s="370">
        <v>2</v>
      </c>
      <c r="AF20" s="370">
        <v>2</v>
      </c>
      <c r="AG20" s="370">
        <v>2</v>
      </c>
      <c r="AH20" s="370">
        <v>2</v>
      </c>
      <c r="AI20" s="370">
        <v>2</v>
      </c>
      <c r="AJ20" s="370">
        <v>2</v>
      </c>
      <c r="AK20" s="370">
        <v>2</v>
      </c>
      <c r="AL20" s="370">
        <v>2</v>
      </c>
      <c r="AM20" s="53">
        <v>6</v>
      </c>
      <c r="AN20" s="370"/>
      <c r="AO20" s="372"/>
      <c r="AP20" s="366"/>
      <c r="AQ20" s="369"/>
      <c r="AR20" s="366"/>
      <c r="AS20" s="367"/>
      <c r="AT20" s="372"/>
      <c r="AU20" s="372"/>
      <c r="AV20" s="273">
        <f t="shared" si="1"/>
        <v>38</v>
      </c>
      <c r="AW20" s="311"/>
      <c r="AX20" s="311"/>
      <c r="AY20" s="311"/>
      <c r="AZ20" s="311"/>
      <c r="BA20" s="311"/>
      <c r="BB20" s="279"/>
      <c r="BC20" s="282"/>
      <c r="BD20" s="278">
        <f t="shared" si="2"/>
        <v>72</v>
      </c>
      <c r="BF20" s="306"/>
    </row>
    <row r="21" spans="2:58 16383:16383" s="307" customFormat="1" ht="36.75" customHeight="1" x14ac:dyDescent="0.3">
      <c r="B21" s="308" t="s">
        <v>227</v>
      </c>
      <c r="C21" s="309" t="s">
        <v>150</v>
      </c>
      <c r="D21" s="322"/>
      <c r="E21" s="320"/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80"/>
      <c r="T21" s="312"/>
      <c r="U21" s="311">
        <f t="shared" si="0"/>
        <v>0</v>
      </c>
      <c r="V21" s="279"/>
      <c r="W21" s="314"/>
      <c r="X21" s="370"/>
      <c r="Y21" s="370"/>
      <c r="Z21" s="370"/>
      <c r="AA21" s="370"/>
      <c r="AB21" s="370"/>
      <c r="AC21" s="370"/>
      <c r="AD21" s="370"/>
      <c r="AE21" s="370"/>
      <c r="AF21" s="370"/>
      <c r="AG21" s="370"/>
      <c r="AH21" s="370"/>
      <c r="AI21" s="370"/>
      <c r="AJ21" s="370"/>
      <c r="AK21" s="370"/>
      <c r="AL21" s="370"/>
      <c r="AM21" s="370"/>
      <c r="AN21" s="370"/>
      <c r="AO21" s="372"/>
      <c r="AP21" s="366"/>
      <c r="AQ21" s="369"/>
      <c r="AR21" s="366"/>
      <c r="AS21" s="367"/>
      <c r="AT21" s="372"/>
      <c r="AU21" s="372"/>
      <c r="AV21" s="273">
        <f t="shared" si="1"/>
        <v>0</v>
      </c>
      <c r="AW21" s="311"/>
      <c r="AX21" s="311"/>
      <c r="AY21" s="311"/>
      <c r="AZ21" s="311"/>
      <c r="BA21" s="311"/>
      <c r="BB21" s="279"/>
      <c r="BC21" s="282"/>
      <c r="BD21" s="278">
        <f t="shared" si="2"/>
        <v>0</v>
      </c>
      <c r="BF21" s="306"/>
    </row>
    <row r="22" spans="2:58 16383:16383" s="307" customFormat="1" ht="36.75" customHeight="1" x14ac:dyDescent="0.3">
      <c r="B22" s="308" t="s">
        <v>264</v>
      </c>
      <c r="C22" s="309" t="s">
        <v>265</v>
      </c>
      <c r="D22" s="322"/>
      <c r="E22" s="320"/>
      <c r="F22" s="320"/>
      <c r="G22" s="320"/>
      <c r="H22" s="320"/>
      <c r="I22" s="320"/>
      <c r="J22" s="320"/>
      <c r="K22" s="320"/>
      <c r="L22" s="320"/>
      <c r="M22" s="320"/>
      <c r="N22" s="320"/>
      <c r="O22" s="320"/>
      <c r="P22" s="320"/>
      <c r="Q22" s="320"/>
      <c r="R22" s="320"/>
      <c r="S22" s="380"/>
      <c r="T22" s="312"/>
      <c r="U22" s="311">
        <f t="shared" si="0"/>
        <v>0</v>
      </c>
      <c r="V22" s="279"/>
      <c r="W22" s="314">
        <v>4</v>
      </c>
      <c r="X22" s="370">
        <v>4</v>
      </c>
      <c r="Y22" s="370">
        <v>4</v>
      </c>
      <c r="Z22" s="370">
        <v>4</v>
      </c>
      <c r="AA22" s="370">
        <v>4</v>
      </c>
      <c r="AB22" s="370">
        <v>4</v>
      </c>
      <c r="AC22" s="370">
        <v>4</v>
      </c>
      <c r="AD22" s="370">
        <v>4</v>
      </c>
      <c r="AE22" s="370">
        <v>4</v>
      </c>
      <c r="AF22" s="370">
        <v>4</v>
      </c>
      <c r="AG22" s="370">
        <v>4</v>
      </c>
      <c r="AH22" s="370">
        <v>4</v>
      </c>
      <c r="AI22" s="370">
        <v>4</v>
      </c>
      <c r="AJ22" s="370">
        <v>4</v>
      </c>
      <c r="AK22" s="370">
        <v>4</v>
      </c>
      <c r="AL22" s="370">
        <v>4</v>
      </c>
      <c r="AM22" s="53">
        <v>6</v>
      </c>
      <c r="AN22" s="370"/>
      <c r="AO22" s="372"/>
      <c r="AP22" s="366"/>
      <c r="AQ22" s="369"/>
      <c r="AR22" s="366"/>
      <c r="AS22" s="367"/>
      <c r="AT22" s="372"/>
      <c r="AU22" s="372"/>
      <c r="AV22" s="273">
        <f t="shared" si="1"/>
        <v>70</v>
      </c>
      <c r="AW22" s="311"/>
      <c r="AX22" s="311"/>
      <c r="AY22" s="311"/>
      <c r="AZ22" s="311"/>
      <c r="BA22" s="311"/>
      <c r="BB22" s="279"/>
      <c r="BC22" s="282"/>
      <c r="BD22" s="278">
        <f t="shared" si="2"/>
        <v>70</v>
      </c>
      <c r="BF22" s="306"/>
    </row>
    <row r="23" spans="2:58 16383:16383" s="307" customFormat="1" ht="52.2" customHeight="1" x14ac:dyDescent="0.3">
      <c r="B23" s="308" t="s">
        <v>266</v>
      </c>
      <c r="C23" s="309" t="s">
        <v>267</v>
      </c>
      <c r="D23" s="31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362"/>
      <c r="U23" s="311">
        <f t="shared" si="0"/>
        <v>0</v>
      </c>
      <c r="V23" s="279"/>
      <c r="W23" s="260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67"/>
      <c r="AI23" s="367"/>
      <c r="AJ23" s="367"/>
      <c r="AK23" s="367"/>
      <c r="AL23" s="383"/>
      <c r="AM23" s="367"/>
      <c r="AN23" s="383">
        <v>18</v>
      </c>
      <c r="AO23" s="367">
        <v>36</v>
      </c>
      <c r="AP23" s="367">
        <v>36</v>
      </c>
      <c r="AQ23" s="367">
        <v>18</v>
      </c>
      <c r="AR23" s="367"/>
      <c r="AS23" s="362"/>
      <c r="AT23" s="253"/>
      <c r="AU23" s="448" t="s">
        <v>268</v>
      </c>
      <c r="AV23" s="273">
        <f t="shared" si="1"/>
        <v>108</v>
      </c>
      <c r="AW23" s="311"/>
      <c r="AX23" s="311"/>
      <c r="AY23" s="311"/>
      <c r="AZ23" s="311"/>
      <c r="BA23" s="311"/>
      <c r="BB23" s="279"/>
      <c r="BC23" s="282"/>
      <c r="BD23" s="278">
        <f t="shared" si="2"/>
        <v>108</v>
      </c>
      <c r="BF23" s="306"/>
    </row>
    <row r="24" spans="2:58 16383:16383" s="307" customFormat="1" ht="53.4" customHeight="1" x14ac:dyDescent="0.3">
      <c r="B24" s="308" t="s">
        <v>269</v>
      </c>
      <c r="C24" s="309" t="s">
        <v>270</v>
      </c>
      <c r="D24" s="314"/>
      <c r="E24" s="374"/>
      <c r="F24" s="374"/>
      <c r="G24" s="374"/>
      <c r="H24" s="374"/>
      <c r="I24" s="374"/>
      <c r="J24" s="374"/>
      <c r="K24" s="374"/>
      <c r="L24" s="374"/>
      <c r="M24" s="374"/>
      <c r="N24" s="374"/>
      <c r="O24" s="374"/>
      <c r="P24" s="374"/>
      <c r="Q24" s="374"/>
      <c r="R24" s="374"/>
      <c r="S24" s="374"/>
      <c r="T24" s="362"/>
      <c r="U24" s="311">
        <f t="shared" si="0"/>
        <v>0</v>
      </c>
      <c r="V24" s="279"/>
      <c r="W24" s="260"/>
      <c r="X24" s="367"/>
      <c r="Y24" s="367"/>
      <c r="Z24" s="367"/>
      <c r="AA24" s="367"/>
      <c r="AB24" s="367"/>
      <c r="AC24" s="367"/>
      <c r="AD24" s="367"/>
      <c r="AE24" s="367"/>
      <c r="AF24" s="367"/>
      <c r="AG24" s="367"/>
      <c r="AH24" s="367"/>
      <c r="AI24" s="367"/>
      <c r="AJ24" s="367"/>
      <c r="AK24" s="367"/>
      <c r="AL24" s="383"/>
      <c r="AM24" s="367"/>
      <c r="AN24" s="383"/>
      <c r="AO24" s="367"/>
      <c r="AP24" s="367"/>
      <c r="AQ24" s="367">
        <v>18</v>
      </c>
      <c r="AR24" s="367">
        <v>36</v>
      </c>
      <c r="AS24" s="362">
        <v>36</v>
      </c>
      <c r="AT24" s="253">
        <v>18</v>
      </c>
      <c r="AU24" s="395"/>
      <c r="AV24" s="273">
        <f t="shared" si="1"/>
        <v>108</v>
      </c>
      <c r="AW24" s="311"/>
      <c r="AX24" s="311"/>
      <c r="AY24" s="311"/>
      <c r="AZ24" s="311"/>
      <c r="BA24" s="311"/>
      <c r="BB24" s="279"/>
      <c r="BC24" s="282"/>
      <c r="BD24" s="278">
        <f t="shared" si="2"/>
        <v>108</v>
      </c>
      <c r="BF24" s="306"/>
    </row>
    <row r="25" spans="2:58 16383:16383" s="307" customFormat="1" ht="39" customHeight="1" x14ac:dyDescent="0.3">
      <c r="B25" s="308" t="s">
        <v>271</v>
      </c>
      <c r="C25" s="309" t="s">
        <v>236</v>
      </c>
      <c r="D25" s="314"/>
      <c r="E25" s="374"/>
      <c r="F25" s="374"/>
      <c r="G25" s="374"/>
      <c r="H25" s="374"/>
      <c r="I25" s="374"/>
      <c r="J25" s="374"/>
      <c r="K25" s="374"/>
      <c r="L25" s="374"/>
      <c r="M25" s="374"/>
      <c r="N25" s="374"/>
      <c r="O25" s="374"/>
      <c r="P25" s="374"/>
      <c r="Q25" s="374"/>
      <c r="R25" s="374"/>
      <c r="S25" s="374"/>
      <c r="T25" s="362"/>
      <c r="U25" s="311">
        <f t="shared" si="0"/>
        <v>0</v>
      </c>
      <c r="V25" s="279"/>
      <c r="W25" s="260"/>
      <c r="X25" s="367"/>
      <c r="Y25" s="367"/>
      <c r="Z25" s="367"/>
      <c r="AA25" s="367"/>
      <c r="AB25" s="367"/>
      <c r="AC25" s="367"/>
      <c r="AD25" s="367"/>
      <c r="AE25" s="367"/>
      <c r="AF25" s="367"/>
      <c r="AG25" s="367"/>
      <c r="AH25" s="367"/>
      <c r="AI25" s="367"/>
      <c r="AJ25" s="367"/>
      <c r="AK25" s="367"/>
      <c r="AL25" s="383"/>
      <c r="AM25" s="367"/>
      <c r="AN25" s="383"/>
      <c r="AO25" s="367"/>
      <c r="AP25" s="367"/>
      <c r="AQ25" s="367"/>
      <c r="AR25" s="367"/>
      <c r="AS25" s="362"/>
      <c r="AT25" s="293" t="s">
        <v>237</v>
      </c>
      <c r="AU25" s="372"/>
      <c r="AV25" s="273">
        <f t="shared" si="1"/>
        <v>0</v>
      </c>
      <c r="AW25" s="311"/>
      <c r="AX25" s="311"/>
      <c r="AY25" s="311"/>
      <c r="AZ25" s="311"/>
      <c r="BA25" s="311"/>
      <c r="BB25" s="279"/>
      <c r="BC25" s="282"/>
      <c r="BD25" s="278">
        <f t="shared" si="2"/>
        <v>0</v>
      </c>
      <c r="BF25" s="306"/>
    </row>
    <row r="26" spans="2:58 16383:16383" s="307" customFormat="1" ht="35.4" customHeight="1" x14ac:dyDescent="0.3">
      <c r="B26" s="308" t="s">
        <v>272</v>
      </c>
      <c r="C26" s="309" t="s">
        <v>273</v>
      </c>
      <c r="D26" s="314">
        <v>2</v>
      </c>
      <c r="E26" s="374">
        <v>2</v>
      </c>
      <c r="F26" s="374">
        <v>2</v>
      </c>
      <c r="G26" s="374">
        <v>2</v>
      </c>
      <c r="H26" s="374">
        <v>2</v>
      </c>
      <c r="I26" s="374">
        <v>2</v>
      </c>
      <c r="J26" s="374">
        <v>2</v>
      </c>
      <c r="K26" s="374">
        <v>2</v>
      </c>
      <c r="L26" s="374">
        <v>2</v>
      </c>
      <c r="M26" s="374">
        <v>2</v>
      </c>
      <c r="N26" s="374">
        <v>2</v>
      </c>
      <c r="O26" s="374">
        <v>2</v>
      </c>
      <c r="P26" s="374">
        <v>2</v>
      </c>
      <c r="Q26" s="374">
        <v>2</v>
      </c>
      <c r="R26" s="374">
        <v>2</v>
      </c>
      <c r="S26" s="374">
        <v>2</v>
      </c>
      <c r="T26" s="362">
        <v>2</v>
      </c>
      <c r="U26" s="311">
        <f t="shared" si="0"/>
        <v>34</v>
      </c>
      <c r="V26" s="279"/>
      <c r="W26" s="260">
        <v>2</v>
      </c>
      <c r="X26" s="367">
        <v>2</v>
      </c>
      <c r="Y26" s="367">
        <v>2</v>
      </c>
      <c r="Z26" s="367">
        <v>2</v>
      </c>
      <c r="AA26" s="367">
        <v>2</v>
      </c>
      <c r="AB26" s="367">
        <v>2</v>
      </c>
      <c r="AC26" s="367">
        <v>2</v>
      </c>
      <c r="AD26" s="367">
        <v>2</v>
      </c>
      <c r="AE26" s="367">
        <v>2</v>
      </c>
      <c r="AF26" s="367">
        <v>2</v>
      </c>
      <c r="AG26" s="367">
        <v>2</v>
      </c>
      <c r="AH26" s="367">
        <v>2</v>
      </c>
      <c r="AI26" s="367">
        <v>2</v>
      </c>
      <c r="AJ26" s="367">
        <v>2</v>
      </c>
      <c r="AK26" s="367">
        <v>2</v>
      </c>
      <c r="AL26" s="383">
        <v>2</v>
      </c>
      <c r="AM26" s="382">
        <v>2</v>
      </c>
      <c r="AN26" s="383"/>
      <c r="AO26" s="367"/>
      <c r="AP26" s="367"/>
      <c r="AQ26" s="367"/>
      <c r="AR26" s="367"/>
      <c r="AS26" s="362"/>
      <c r="AT26" s="376"/>
      <c r="AU26" s="372"/>
      <c r="AV26" s="273">
        <f t="shared" si="1"/>
        <v>34</v>
      </c>
      <c r="AW26" s="311"/>
      <c r="AX26" s="311"/>
      <c r="AY26" s="311"/>
      <c r="AZ26" s="311"/>
      <c r="BA26" s="311"/>
      <c r="BB26" s="279"/>
      <c r="BC26" s="282"/>
      <c r="BD26" s="278">
        <f t="shared" si="2"/>
        <v>68</v>
      </c>
      <c r="BF26" s="306"/>
    </row>
    <row r="27" spans="2:58 16383:16383" s="307" customFormat="1" ht="43.8" customHeight="1" x14ac:dyDescent="0.3">
      <c r="B27" s="308" t="s">
        <v>274</v>
      </c>
      <c r="C27" s="309" t="s">
        <v>275</v>
      </c>
      <c r="D27" s="314">
        <v>2</v>
      </c>
      <c r="E27" s="374">
        <v>2</v>
      </c>
      <c r="F27" s="374">
        <v>2</v>
      </c>
      <c r="G27" s="374">
        <v>2</v>
      </c>
      <c r="H27" s="374">
        <v>2</v>
      </c>
      <c r="I27" s="374">
        <v>2</v>
      </c>
      <c r="J27" s="374">
        <v>2</v>
      </c>
      <c r="K27" s="374">
        <v>2</v>
      </c>
      <c r="L27" s="374">
        <v>2</v>
      </c>
      <c r="M27" s="374">
        <v>2</v>
      </c>
      <c r="N27" s="374">
        <v>2</v>
      </c>
      <c r="O27" s="374">
        <v>2</v>
      </c>
      <c r="P27" s="374">
        <v>2</v>
      </c>
      <c r="Q27" s="374">
        <v>2</v>
      </c>
      <c r="R27" s="374">
        <v>2</v>
      </c>
      <c r="S27" s="374">
        <v>2</v>
      </c>
      <c r="T27" s="362">
        <v>2</v>
      </c>
      <c r="U27" s="311">
        <f t="shared" si="0"/>
        <v>34</v>
      </c>
      <c r="V27" s="279"/>
      <c r="W27" s="260">
        <v>2</v>
      </c>
      <c r="X27" s="367">
        <v>2</v>
      </c>
      <c r="Y27" s="367">
        <v>2</v>
      </c>
      <c r="Z27" s="367">
        <v>2</v>
      </c>
      <c r="AA27" s="367">
        <v>2</v>
      </c>
      <c r="AB27" s="367">
        <v>2</v>
      </c>
      <c r="AC27" s="367">
        <v>2</v>
      </c>
      <c r="AD27" s="367">
        <v>2</v>
      </c>
      <c r="AE27" s="367">
        <v>2</v>
      </c>
      <c r="AF27" s="367">
        <v>2</v>
      </c>
      <c r="AG27" s="367">
        <v>2</v>
      </c>
      <c r="AH27" s="367">
        <v>2</v>
      </c>
      <c r="AI27" s="367">
        <v>2</v>
      </c>
      <c r="AJ27" s="367">
        <v>2</v>
      </c>
      <c r="AK27" s="367">
        <v>2</v>
      </c>
      <c r="AL27" s="383">
        <v>2</v>
      </c>
      <c r="AM27" s="382">
        <v>2</v>
      </c>
      <c r="AN27" s="383"/>
      <c r="AO27" s="367"/>
      <c r="AP27" s="367"/>
      <c r="AQ27" s="367"/>
      <c r="AR27" s="367"/>
      <c r="AS27" s="362"/>
      <c r="AT27" s="376"/>
      <c r="AU27" s="372"/>
      <c r="AV27" s="273">
        <f t="shared" si="1"/>
        <v>34</v>
      </c>
      <c r="AW27" s="311"/>
      <c r="AX27" s="311"/>
      <c r="AY27" s="311"/>
      <c r="AZ27" s="311"/>
      <c r="BA27" s="311"/>
      <c r="BB27" s="279"/>
      <c r="BC27" s="282"/>
      <c r="BD27" s="278">
        <f t="shared" si="2"/>
        <v>68</v>
      </c>
      <c r="BF27" s="306"/>
    </row>
    <row r="28" spans="2:58 16383:16383" s="307" customFormat="1" ht="40.200000000000003" customHeight="1" x14ac:dyDescent="0.3">
      <c r="B28" s="308" t="s">
        <v>276</v>
      </c>
      <c r="C28" s="309" t="s">
        <v>277</v>
      </c>
      <c r="D28" s="31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4"/>
      <c r="R28" s="374"/>
      <c r="S28" s="374"/>
      <c r="T28" s="362"/>
      <c r="U28" s="311">
        <f t="shared" si="0"/>
        <v>0</v>
      </c>
      <c r="V28" s="279"/>
      <c r="W28" s="260">
        <v>2</v>
      </c>
      <c r="X28" s="367">
        <v>2</v>
      </c>
      <c r="Y28" s="367">
        <v>2</v>
      </c>
      <c r="Z28" s="367">
        <v>2</v>
      </c>
      <c r="AA28" s="367">
        <v>2</v>
      </c>
      <c r="AB28" s="367">
        <v>2</v>
      </c>
      <c r="AC28" s="367">
        <v>2</v>
      </c>
      <c r="AD28" s="367">
        <v>2</v>
      </c>
      <c r="AE28" s="367">
        <v>2</v>
      </c>
      <c r="AF28" s="367">
        <v>2</v>
      </c>
      <c r="AG28" s="367">
        <v>2</v>
      </c>
      <c r="AH28" s="367">
        <v>2</v>
      </c>
      <c r="AI28" s="367">
        <v>2</v>
      </c>
      <c r="AJ28" s="367">
        <v>2</v>
      </c>
      <c r="AK28" s="367">
        <v>2</v>
      </c>
      <c r="AL28" s="383">
        <v>2</v>
      </c>
      <c r="AM28" s="367"/>
      <c r="AN28" s="383"/>
      <c r="AO28" s="367"/>
      <c r="AP28" s="367"/>
      <c r="AQ28" s="367"/>
      <c r="AR28" s="367"/>
      <c r="AS28" s="362"/>
      <c r="AT28" s="376"/>
      <c r="AU28" s="372"/>
      <c r="AV28" s="273">
        <f t="shared" si="1"/>
        <v>32</v>
      </c>
      <c r="AW28" s="311"/>
      <c r="AX28" s="311"/>
      <c r="AY28" s="311"/>
      <c r="AZ28" s="311"/>
      <c r="BA28" s="311"/>
      <c r="BB28" s="279"/>
      <c r="BC28" s="282"/>
      <c r="BD28" s="278">
        <f t="shared" si="2"/>
        <v>32</v>
      </c>
      <c r="BF28" s="306"/>
    </row>
    <row r="29" spans="2:58 16383:16383" s="307" customFormat="1" ht="51" customHeight="1" x14ac:dyDescent="0.3">
      <c r="B29" s="308" t="s">
        <v>278</v>
      </c>
      <c r="C29" s="309" t="s">
        <v>279</v>
      </c>
      <c r="D29" s="314"/>
      <c r="E29" s="374"/>
      <c r="F29" s="374"/>
      <c r="G29" s="374"/>
      <c r="H29" s="374"/>
      <c r="I29" s="374"/>
      <c r="J29" s="374"/>
      <c r="K29" s="374"/>
      <c r="L29" s="374"/>
      <c r="M29" s="374"/>
      <c r="N29" s="374"/>
      <c r="O29" s="374"/>
      <c r="P29" s="374"/>
      <c r="Q29" s="374"/>
      <c r="R29" s="374"/>
      <c r="S29" s="374"/>
      <c r="T29" s="362"/>
      <c r="U29" s="311">
        <f t="shared" si="0"/>
        <v>0</v>
      </c>
      <c r="V29" s="279"/>
      <c r="W29" s="260">
        <v>2</v>
      </c>
      <c r="X29" s="367">
        <v>2</v>
      </c>
      <c r="Y29" s="367">
        <v>2</v>
      </c>
      <c r="Z29" s="367">
        <v>2</v>
      </c>
      <c r="AA29" s="367">
        <v>2</v>
      </c>
      <c r="AB29" s="367">
        <v>2</v>
      </c>
      <c r="AC29" s="367">
        <v>2</v>
      </c>
      <c r="AD29" s="367">
        <v>2</v>
      </c>
      <c r="AE29" s="367">
        <v>2</v>
      </c>
      <c r="AF29" s="367">
        <v>2</v>
      </c>
      <c r="AG29" s="367">
        <v>2</v>
      </c>
      <c r="AH29" s="367">
        <v>2</v>
      </c>
      <c r="AI29" s="367">
        <v>2</v>
      </c>
      <c r="AJ29" s="367">
        <v>2</v>
      </c>
      <c r="AK29" s="367">
        <v>2</v>
      </c>
      <c r="AL29" s="383">
        <v>2</v>
      </c>
      <c r="AM29" s="367"/>
      <c r="AN29" s="383"/>
      <c r="AO29" s="367"/>
      <c r="AP29" s="367"/>
      <c r="AQ29" s="367"/>
      <c r="AR29" s="367"/>
      <c r="AS29" s="362"/>
      <c r="AT29" s="376"/>
      <c r="AU29" s="372"/>
      <c r="AV29" s="273">
        <f t="shared" si="1"/>
        <v>32</v>
      </c>
      <c r="AW29" s="311"/>
      <c r="AX29" s="311"/>
      <c r="AY29" s="311"/>
      <c r="AZ29" s="311"/>
      <c r="BA29" s="311"/>
      <c r="BB29" s="279"/>
      <c r="BC29" s="282"/>
      <c r="BD29" s="278">
        <f t="shared" si="2"/>
        <v>32</v>
      </c>
      <c r="BF29" s="306"/>
    </row>
    <row r="30" spans="2:58 16383:16383" s="307" customFormat="1" ht="61.8" customHeight="1" thickBot="1" x14ac:dyDescent="0.35">
      <c r="B30" s="308" t="s">
        <v>280</v>
      </c>
      <c r="C30" s="309" t="s">
        <v>281</v>
      </c>
      <c r="D30" s="315"/>
      <c r="E30" s="366"/>
      <c r="F30" s="366"/>
      <c r="G30" s="366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6"/>
      <c r="S30" s="366"/>
      <c r="T30" s="363"/>
      <c r="U30" s="311">
        <f t="shared" si="0"/>
        <v>0</v>
      </c>
      <c r="V30" s="279"/>
      <c r="W30" s="296"/>
      <c r="X30" s="297"/>
      <c r="Y30" s="297"/>
      <c r="Z30" s="297"/>
      <c r="AA30" s="297"/>
      <c r="AB30" s="297"/>
      <c r="AC30" s="297"/>
      <c r="AD30" s="297"/>
      <c r="AE30" s="297"/>
      <c r="AF30" s="297"/>
      <c r="AG30" s="297"/>
      <c r="AH30" s="297"/>
      <c r="AI30" s="297"/>
      <c r="AJ30" s="297"/>
      <c r="AK30" s="297"/>
      <c r="AL30" s="298"/>
      <c r="AM30" s="297"/>
      <c r="AN30" s="297"/>
      <c r="AO30" s="297"/>
      <c r="AP30" s="297"/>
      <c r="AQ30" s="297"/>
      <c r="AR30" s="297"/>
      <c r="AS30" s="264"/>
      <c r="AT30" s="299"/>
      <c r="AU30" s="264">
        <v>36</v>
      </c>
      <c r="AV30" s="300">
        <f t="shared" si="1"/>
        <v>36</v>
      </c>
      <c r="AW30" s="286"/>
      <c r="AX30" s="286"/>
      <c r="AY30" s="286"/>
      <c r="AZ30" s="286"/>
      <c r="BA30" s="286"/>
      <c r="BB30" s="268"/>
      <c r="BC30" s="269"/>
      <c r="BD30" s="270">
        <f t="shared" si="2"/>
        <v>36</v>
      </c>
      <c r="BF30" s="306"/>
    </row>
    <row r="31" spans="2:58 16383:16383" s="377" customFormat="1" ht="34.200000000000003" customHeight="1" x14ac:dyDescent="0.3">
      <c r="B31" s="441" t="s">
        <v>180</v>
      </c>
      <c r="C31" s="424"/>
      <c r="D31" s="342"/>
      <c r="E31" s="343"/>
      <c r="F31" s="343"/>
      <c r="G31" s="343"/>
      <c r="H31" s="343"/>
      <c r="I31" s="343"/>
      <c r="J31" s="343"/>
      <c r="K31" s="343"/>
      <c r="L31" s="343"/>
      <c r="M31" s="343"/>
      <c r="N31" s="343"/>
      <c r="O31" s="344"/>
      <c r="P31" s="343"/>
      <c r="Q31" s="343"/>
      <c r="R31" s="343"/>
      <c r="S31" s="344"/>
      <c r="T31" s="241"/>
      <c r="U31" s="336">
        <f t="shared" si="0"/>
        <v>0</v>
      </c>
      <c r="V31" s="336"/>
      <c r="W31" s="256"/>
      <c r="X31" s="256"/>
      <c r="Y31" s="256"/>
      <c r="Z31" s="256"/>
      <c r="AA31" s="256"/>
      <c r="AB31" s="256"/>
      <c r="AC31" s="256"/>
      <c r="AD31" s="256"/>
      <c r="AE31" s="256"/>
      <c r="AF31" s="256"/>
      <c r="AG31" s="256"/>
      <c r="AH31" s="256"/>
      <c r="AI31" s="256"/>
      <c r="AJ31" s="256"/>
      <c r="AK31" s="256"/>
      <c r="AL31" s="256"/>
      <c r="AM31" s="256"/>
      <c r="AN31" s="218">
        <v>18</v>
      </c>
      <c r="AO31" s="256"/>
      <c r="AP31" s="218"/>
      <c r="AQ31" s="256"/>
      <c r="AR31" s="218"/>
      <c r="AS31" s="218"/>
      <c r="AT31" s="257">
        <v>18</v>
      </c>
      <c r="AU31" s="291"/>
      <c r="AV31" s="273">
        <f>SUM(X31:AU31)</f>
        <v>36</v>
      </c>
      <c r="AW31" s="324"/>
      <c r="AX31" s="324"/>
      <c r="AY31" s="324"/>
      <c r="AZ31" s="324"/>
      <c r="BA31" s="324"/>
      <c r="BB31" s="288"/>
      <c r="BC31" s="281"/>
      <c r="BD31" s="278">
        <f t="shared" si="2"/>
        <v>36</v>
      </c>
    </row>
    <row r="32" spans="2:58 16383:16383" s="377" customFormat="1" ht="37.5" customHeight="1" thickBot="1" x14ac:dyDescent="0.35">
      <c r="B32" s="446" t="s">
        <v>181</v>
      </c>
      <c r="C32" s="447"/>
      <c r="D32" s="339">
        <f t="shared" ref="D32:U32" si="3">SUM(D7:D31)</f>
        <v>30</v>
      </c>
      <c r="E32" s="340">
        <f t="shared" si="3"/>
        <v>30</v>
      </c>
      <c r="F32" s="340">
        <f t="shared" si="3"/>
        <v>30</v>
      </c>
      <c r="G32" s="340">
        <f t="shared" si="3"/>
        <v>30</v>
      </c>
      <c r="H32" s="340">
        <f t="shared" si="3"/>
        <v>30</v>
      </c>
      <c r="I32" s="340">
        <f t="shared" si="3"/>
        <v>30</v>
      </c>
      <c r="J32" s="340">
        <f t="shared" si="3"/>
        <v>30</v>
      </c>
      <c r="K32" s="340">
        <f t="shared" si="3"/>
        <v>30</v>
      </c>
      <c r="L32" s="340">
        <f t="shared" si="3"/>
        <v>30</v>
      </c>
      <c r="M32" s="340">
        <f t="shared" si="3"/>
        <v>30</v>
      </c>
      <c r="N32" s="340">
        <f t="shared" si="3"/>
        <v>30</v>
      </c>
      <c r="O32" s="340">
        <f t="shared" si="3"/>
        <v>30</v>
      </c>
      <c r="P32" s="340">
        <f t="shared" si="3"/>
        <v>30</v>
      </c>
      <c r="Q32" s="340">
        <f t="shared" si="3"/>
        <v>30</v>
      </c>
      <c r="R32" s="340">
        <f t="shared" si="3"/>
        <v>30</v>
      </c>
      <c r="S32" s="340">
        <f t="shared" si="3"/>
        <v>30</v>
      </c>
      <c r="T32" s="340">
        <f t="shared" si="3"/>
        <v>30</v>
      </c>
      <c r="U32" s="340">
        <f t="shared" si="3"/>
        <v>510</v>
      </c>
      <c r="V32" s="347"/>
      <c r="W32" s="347">
        <f t="shared" ref="W32:AB32" si="4">SUM(W7:W31)</f>
        <v>30</v>
      </c>
      <c r="X32" s="347">
        <f t="shared" si="4"/>
        <v>30</v>
      </c>
      <c r="Y32" s="347">
        <f t="shared" si="4"/>
        <v>30</v>
      </c>
      <c r="Z32" s="347">
        <f t="shared" si="4"/>
        <v>30</v>
      </c>
      <c r="AA32" s="347">
        <f t="shared" si="4"/>
        <v>30</v>
      </c>
      <c r="AB32" s="347">
        <f t="shared" si="4"/>
        <v>30</v>
      </c>
      <c r="AC32" s="347">
        <f>SUM(AC7:AC30)</f>
        <v>30</v>
      </c>
      <c r="AD32" s="347">
        <f t="shared" ref="AD32:AV32" si="5">SUM(AD7:AD31)</f>
        <v>30</v>
      </c>
      <c r="AE32" s="347">
        <f t="shared" si="5"/>
        <v>30</v>
      </c>
      <c r="AF32" s="347">
        <f t="shared" si="5"/>
        <v>30</v>
      </c>
      <c r="AG32" s="347">
        <f t="shared" si="5"/>
        <v>30</v>
      </c>
      <c r="AH32" s="347">
        <f t="shared" si="5"/>
        <v>30</v>
      </c>
      <c r="AI32" s="347">
        <f t="shared" si="5"/>
        <v>30</v>
      </c>
      <c r="AJ32" s="347">
        <f t="shared" si="5"/>
        <v>30</v>
      </c>
      <c r="AK32" s="347">
        <f t="shared" si="5"/>
        <v>30</v>
      </c>
      <c r="AL32" s="347">
        <f t="shared" si="5"/>
        <v>30</v>
      </c>
      <c r="AM32" s="347">
        <f t="shared" si="5"/>
        <v>30</v>
      </c>
      <c r="AN32" s="347">
        <f t="shared" si="5"/>
        <v>36</v>
      </c>
      <c r="AO32" s="347">
        <f t="shared" si="5"/>
        <v>36</v>
      </c>
      <c r="AP32" s="347">
        <f t="shared" si="5"/>
        <v>36</v>
      </c>
      <c r="AQ32" s="347">
        <f t="shared" si="5"/>
        <v>36</v>
      </c>
      <c r="AR32" s="347">
        <f t="shared" si="5"/>
        <v>36</v>
      </c>
      <c r="AS32" s="347">
        <f t="shared" si="5"/>
        <v>36</v>
      </c>
      <c r="AT32" s="347">
        <f t="shared" si="5"/>
        <v>36</v>
      </c>
      <c r="AU32" s="347">
        <f t="shared" si="5"/>
        <v>36</v>
      </c>
      <c r="AV32" s="286">
        <f t="shared" si="5"/>
        <v>798</v>
      </c>
      <c r="AW32" s="245"/>
      <c r="AX32" s="245"/>
      <c r="AY32" s="245"/>
      <c r="AZ32" s="245"/>
      <c r="BA32" s="245"/>
      <c r="BB32" s="249"/>
      <c r="BC32" s="246"/>
      <c r="BD32" s="278">
        <f t="shared" si="2"/>
        <v>1308</v>
      </c>
      <c r="XFC32" s="377">
        <f>SUM(BD32:XFB32)</f>
        <v>1308</v>
      </c>
    </row>
    <row r="33" spans="2:56" ht="23.25" customHeight="1" x14ac:dyDescent="0.3">
      <c r="B33" s="240"/>
      <c r="C33" s="228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  <c r="T33" s="227"/>
      <c r="U33" s="227"/>
      <c r="V33" s="227"/>
      <c r="W33" s="227"/>
      <c r="X33" s="227"/>
      <c r="Y33" s="227"/>
      <c r="Z33" s="227"/>
      <c r="AA33" s="227"/>
      <c r="AB33" s="227"/>
      <c r="AC33" s="227"/>
      <c r="AD33" s="227"/>
      <c r="AE33" s="227"/>
      <c r="AF33" s="227"/>
      <c r="AG33" s="227"/>
      <c r="AH33" s="227"/>
      <c r="AI33" s="227"/>
      <c r="AJ33" s="227"/>
      <c r="AK33" s="227"/>
      <c r="AL33" s="227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7"/>
      <c r="BA33" s="227"/>
      <c r="BB33" s="227"/>
      <c r="BC33" s="247"/>
      <c r="BD33" s="248"/>
    </row>
    <row r="34" spans="2:56" ht="19.5" customHeight="1" x14ac:dyDescent="0.3">
      <c r="D34" s="227"/>
      <c r="E34" s="227"/>
      <c r="F34" s="227"/>
      <c r="G34" s="227"/>
      <c r="H34" s="227"/>
      <c r="I34" s="227"/>
      <c r="J34" s="227"/>
      <c r="K34" s="227"/>
      <c r="L34" s="227"/>
      <c r="M34" s="230"/>
      <c r="N34" s="227"/>
      <c r="O34" s="227" t="s">
        <v>182</v>
      </c>
      <c r="P34" s="227"/>
      <c r="Q34" s="227"/>
      <c r="R34" s="227"/>
      <c r="S34" s="227"/>
      <c r="T34" s="227"/>
      <c r="U34" s="227"/>
      <c r="V34" s="227"/>
      <c r="W34" s="227"/>
      <c r="X34" s="227"/>
      <c r="Y34" s="234"/>
      <c r="Z34" s="227"/>
      <c r="AA34" s="227"/>
      <c r="AB34" s="227" t="s">
        <v>183</v>
      </c>
      <c r="AC34" s="227"/>
      <c r="AD34" s="227"/>
      <c r="AE34" s="227"/>
      <c r="AF34" s="337"/>
      <c r="AG34" s="233"/>
      <c r="AH34" s="233" t="s">
        <v>184</v>
      </c>
      <c r="AI34" s="233"/>
      <c r="AJ34" s="233"/>
      <c r="AK34" s="233"/>
      <c r="AL34" s="233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47"/>
      <c r="BD34" s="248"/>
    </row>
    <row r="35" spans="2:56" ht="16.5" customHeight="1" x14ac:dyDescent="0.3"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</row>
    <row r="36" spans="2:56" ht="16.5" customHeight="1" x14ac:dyDescent="0.3">
      <c r="D36" s="227"/>
      <c r="E36" s="227"/>
      <c r="F36" s="421"/>
      <c r="G36" s="422"/>
      <c r="H36" s="422"/>
      <c r="I36" s="422"/>
      <c r="J36" s="422"/>
      <c r="K36" s="422"/>
      <c r="L36" s="227"/>
      <c r="M36" s="231"/>
      <c r="N36" s="227"/>
      <c r="O36" s="228" t="s">
        <v>185</v>
      </c>
      <c r="P36" s="228"/>
      <c r="Q36" s="228"/>
      <c r="R36" s="228"/>
      <c r="S36" s="228"/>
      <c r="T36" s="228"/>
      <c r="U36" s="228"/>
      <c r="V36" s="228"/>
      <c r="W36" s="227"/>
      <c r="X36" s="227"/>
      <c r="Y36" s="232"/>
      <c r="Z36" s="227"/>
      <c r="AA36" s="421" t="s">
        <v>98</v>
      </c>
      <c r="AB36" s="422"/>
      <c r="AC36" s="422"/>
      <c r="AD36" s="422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</row>
    <row r="37" spans="2:56" x14ac:dyDescent="0.3">
      <c r="D37" s="227"/>
      <c r="E37" s="227"/>
      <c r="F37" s="421"/>
      <c r="G37" s="422"/>
      <c r="H37" s="422"/>
      <c r="I37" s="422"/>
      <c r="J37" s="422"/>
      <c r="K37" s="422"/>
      <c r="L37" s="227"/>
      <c r="M37" s="227"/>
      <c r="N37" s="227"/>
      <c r="O37" s="228"/>
      <c r="P37" s="228"/>
      <c r="Q37" s="228"/>
      <c r="R37" s="228"/>
      <c r="S37" s="228"/>
      <c r="T37" s="228"/>
      <c r="U37" s="228"/>
      <c r="V37" s="228"/>
      <c r="W37" s="227"/>
      <c r="X37" s="227"/>
      <c r="Y37" s="227"/>
      <c r="Z37" s="227"/>
      <c r="AA37" s="421"/>
      <c r="AB37" s="422"/>
      <c r="AC37" s="422"/>
      <c r="AD37" s="422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7"/>
      <c r="BA37" s="227"/>
      <c r="BB37" s="227"/>
      <c r="BC37" s="227"/>
    </row>
    <row r="40" spans="2:56" x14ac:dyDescent="0.3">
      <c r="O40" s="229" t="s">
        <v>238</v>
      </c>
    </row>
    <row r="53" ht="15.75" customHeight="1" x14ac:dyDescent="0.3"/>
    <row r="57" ht="17.25" customHeight="1" x14ac:dyDescent="0.3"/>
  </sheetData>
  <mergeCells count="76">
    <mergeCell ref="BD2:BD6"/>
    <mergeCell ref="B32:C32"/>
    <mergeCell ref="Y3:Y4"/>
    <mergeCell ref="Z2:Z4"/>
    <mergeCell ref="AP3:AP4"/>
    <mergeCell ref="AQ2:AQ4"/>
    <mergeCell ref="AD2:AD4"/>
    <mergeCell ref="AV3:AV4"/>
    <mergeCell ref="BB3:BB4"/>
    <mergeCell ref="AU23:AU24"/>
    <mergeCell ref="B2:B6"/>
    <mergeCell ref="AA36:AD36"/>
    <mergeCell ref="BA2:BC2"/>
    <mergeCell ref="K3:K4"/>
    <mergeCell ref="O3:O4"/>
    <mergeCell ref="E3:E4"/>
    <mergeCell ref="V3:V4"/>
    <mergeCell ref="AF3:AF4"/>
    <mergeCell ref="H2:H4"/>
    <mergeCell ref="AN3:AN4"/>
    <mergeCell ref="S3:S4"/>
    <mergeCell ref="F37:K37"/>
    <mergeCell ref="AA2:AC2"/>
    <mergeCell ref="AA3:AA4"/>
    <mergeCell ref="P3:P4"/>
    <mergeCell ref="AG3:AG4"/>
    <mergeCell ref="AA37:AD37"/>
    <mergeCell ref="R3:R4"/>
    <mergeCell ref="T3:T4"/>
    <mergeCell ref="J3:J4"/>
    <mergeCell ref="M2:M4"/>
    <mergeCell ref="AB3:AB4"/>
    <mergeCell ref="D2:G2"/>
    <mergeCell ref="V2:Y2"/>
    <mergeCell ref="BC3:BC4"/>
    <mergeCell ref="AX3:AX4"/>
    <mergeCell ref="I2:L2"/>
    <mergeCell ref="D5:BC5"/>
    <mergeCell ref="AR2:AT2"/>
    <mergeCell ref="AI3:AI4"/>
    <mergeCell ref="AR3:AR4"/>
    <mergeCell ref="AS3:AS4"/>
    <mergeCell ref="AV2:AY2"/>
    <mergeCell ref="G3:G4"/>
    <mergeCell ref="AJ3:AJ4"/>
    <mergeCell ref="I3:I4"/>
    <mergeCell ref="BA3:BA4"/>
    <mergeCell ref="D3:D4"/>
    <mergeCell ref="U3:U4"/>
    <mergeCell ref="AL3:AL4"/>
    <mergeCell ref="W3:W4"/>
    <mergeCell ref="AM2:AM4"/>
    <mergeCell ref="AU2:AU4"/>
    <mergeCell ref="AY3:AY4"/>
    <mergeCell ref="AT3:AT4"/>
    <mergeCell ref="AW3:AW4"/>
    <mergeCell ref="AZ2:AZ4"/>
    <mergeCell ref="R2:U2"/>
    <mergeCell ref="AI2:AL2"/>
    <mergeCell ref="AN2:AP2"/>
    <mergeCell ref="C2:C6"/>
    <mergeCell ref="B1:BD1"/>
    <mergeCell ref="N2:P2"/>
    <mergeCell ref="AE2:AG2"/>
    <mergeCell ref="F36:K36"/>
    <mergeCell ref="L3:L4"/>
    <mergeCell ref="AC3:AC4"/>
    <mergeCell ref="N3:N4"/>
    <mergeCell ref="AE3:AE4"/>
    <mergeCell ref="AK3:AK4"/>
    <mergeCell ref="F3:F4"/>
    <mergeCell ref="X3:X4"/>
    <mergeCell ref="AO3:AO4"/>
    <mergeCell ref="B31:C31"/>
    <mergeCell ref="Q2:Q4"/>
    <mergeCell ref="AH2:AH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XFC56"/>
  <sheetViews>
    <sheetView zoomScale="55" zoomScaleNormal="55" workbookViewId="0">
      <selection activeCell="C13" sqref="C13"/>
    </sheetView>
  </sheetViews>
  <sheetFormatPr defaultRowHeight="15.6" x14ac:dyDescent="0.3"/>
  <cols>
    <col min="1" max="1" width="2.5546875" style="229" customWidth="1"/>
    <col min="2" max="2" width="19.33203125" style="228" customWidth="1"/>
    <col min="3" max="3" width="77.5546875" style="240" customWidth="1"/>
    <col min="4" max="55" width="6.88671875" style="229" customWidth="1"/>
    <col min="56" max="56" width="6.88671875" style="228" customWidth="1"/>
    <col min="57" max="58" width="6.6640625" style="229" customWidth="1"/>
    <col min="59" max="254" width="9.109375" style="229" customWidth="1"/>
    <col min="255" max="255" width="5.88671875" style="229" customWidth="1"/>
    <col min="256" max="256" width="9.109375" style="229" customWidth="1"/>
    <col min="257" max="257" width="27.6640625" style="229" customWidth="1"/>
    <col min="258" max="258" width="9.109375" style="229" customWidth="1"/>
    <col min="259" max="275" width="3.88671875" style="229" customWidth="1"/>
    <col min="276" max="276" width="5.109375" style="229" customWidth="1"/>
    <col min="277" max="277" width="5" style="229" customWidth="1"/>
    <col min="278" max="278" width="4.5546875" style="229" customWidth="1"/>
    <col min="279" max="286" width="3.88671875" style="229" customWidth="1"/>
    <col min="287" max="287" width="3.5546875" style="229" customWidth="1"/>
    <col min="288" max="301" width="3.88671875" style="229" customWidth="1"/>
    <col min="302" max="302" width="5.44140625" style="229" customWidth="1"/>
    <col min="303" max="303" width="3.88671875" style="229" customWidth="1"/>
    <col min="304" max="304" width="4.6640625" style="229" customWidth="1"/>
    <col min="305" max="310" width="3.88671875" style="229" customWidth="1"/>
    <col min="311" max="311" width="8.88671875" style="229" customWidth="1"/>
    <col min="312" max="312" width="7.88671875" style="229" customWidth="1"/>
    <col min="313" max="510" width="9.109375" style="229" customWidth="1"/>
    <col min="511" max="511" width="5.88671875" style="229" customWidth="1"/>
    <col min="512" max="512" width="9.109375" style="229" customWidth="1"/>
    <col min="513" max="513" width="27.6640625" style="229" customWidth="1"/>
    <col min="514" max="514" width="9.109375" style="229" customWidth="1"/>
    <col min="515" max="531" width="3.88671875" style="229" customWidth="1"/>
    <col min="532" max="532" width="5.109375" style="229" customWidth="1"/>
    <col min="533" max="533" width="5" style="229" customWidth="1"/>
    <col min="534" max="534" width="4.5546875" style="229" customWidth="1"/>
    <col min="535" max="542" width="3.88671875" style="229" customWidth="1"/>
    <col min="543" max="543" width="3.5546875" style="229" customWidth="1"/>
    <col min="544" max="557" width="3.88671875" style="229" customWidth="1"/>
    <col min="558" max="558" width="5.44140625" style="229" customWidth="1"/>
    <col min="559" max="559" width="3.88671875" style="229" customWidth="1"/>
    <col min="560" max="560" width="4.6640625" style="229" customWidth="1"/>
    <col min="561" max="566" width="3.88671875" style="229" customWidth="1"/>
    <col min="567" max="567" width="8.88671875" style="229" customWidth="1"/>
    <col min="568" max="568" width="7.88671875" style="229" customWidth="1"/>
    <col min="569" max="766" width="9.109375" style="229" customWidth="1"/>
    <col min="767" max="767" width="5.88671875" style="229" customWidth="1"/>
    <col min="768" max="768" width="9.109375" style="229" customWidth="1"/>
    <col min="769" max="769" width="27.6640625" style="229" customWidth="1"/>
    <col min="770" max="770" width="9.109375" style="229" customWidth="1"/>
    <col min="771" max="787" width="3.88671875" style="229" customWidth="1"/>
    <col min="788" max="788" width="5.109375" style="229" customWidth="1"/>
    <col min="789" max="789" width="5" style="229" customWidth="1"/>
    <col min="790" max="790" width="4.5546875" style="229" customWidth="1"/>
    <col min="791" max="798" width="3.88671875" style="229" customWidth="1"/>
    <col min="799" max="799" width="3.5546875" style="229" customWidth="1"/>
    <col min="800" max="813" width="3.88671875" style="229" customWidth="1"/>
    <col min="814" max="814" width="5.44140625" style="229" customWidth="1"/>
    <col min="815" max="815" width="3.88671875" style="229" customWidth="1"/>
    <col min="816" max="816" width="4.6640625" style="229" customWidth="1"/>
    <col min="817" max="822" width="3.88671875" style="229" customWidth="1"/>
    <col min="823" max="823" width="8.88671875" style="229" customWidth="1"/>
    <col min="824" max="824" width="7.88671875" style="229" customWidth="1"/>
    <col min="825" max="1022" width="9.109375" style="229" customWidth="1"/>
    <col min="1023" max="1023" width="5.88671875" style="229" customWidth="1"/>
    <col min="1024" max="1024" width="9.109375" style="229" customWidth="1"/>
    <col min="1025" max="1025" width="27.6640625" style="229" customWidth="1"/>
    <col min="1026" max="1026" width="9.109375" style="229" customWidth="1"/>
    <col min="1027" max="1043" width="3.88671875" style="229" customWidth="1"/>
    <col min="1044" max="1044" width="5.109375" style="229" customWidth="1"/>
    <col min="1045" max="1045" width="5" style="229" customWidth="1"/>
    <col min="1046" max="1046" width="4.5546875" style="229" customWidth="1"/>
    <col min="1047" max="1054" width="3.88671875" style="229" customWidth="1"/>
    <col min="1055" max="1055" width="3.5546875" style="229" customWidth="1"/>
    <col min="1056" max="1069" width="3.88671875" style="229" customWidth="1"/>
    <col min="1070" max="1070" width="5.44140625" style="229" customWidth="1"/>
    <col min="1071" max="1071" width="3.88671875" style="229" customWidth="1"/>
    <col min="1072" max="1072" width="4.6640625" style="229" customWidth="1"/>
    <col min="1073" max="1078" width="3.88671875" style="229" customWidth="1"/>
    <col min="1079" max="1079" width="8.88671875" style="229" customWidth="1"/>
    <col min="1080" max="1080" width="7.88671875" style="229" customWidth="1"/>
    <col min="1081" max="1278" width="9.109375" style="229" customWidth="1"/>
    <col min="1279" max="1279" width="5.88671875" style="229" customWidth="1"/>
    <col min="1280" max="1280" width="9.109375" style="229" customWidth="1"/>
    <col min="1281" max="1281" width="27.6640625" style="229" customWidth="1"/>
    <col min="1282" max="1282" width="9.109375" style="229" customWidth="1"/>
    <col min="1283" max="1299" width="3.88671875" style="229" customWidth="1"/>
    <col min="1300" max="1300" width="5.109375" style="229" customWidth="1"/>
    <col min="1301" max="1301" width="5" style="229" customWidth="1"/>
    <col min="1302" max="1302" width="4.5546875" style="229" customWidth="1"/>
    <col min="1303" max="1310" width="3.88671875" style="229" customWidth="1"/>
    <col min="1311" max="1311" width="3.5546875" style="229" customWidth="1"/>
    <col min="1312" max="1325" width="3.88671875" style="229" customWidth="1"/>
    <col min="1326" max="1326" width="5.44140625" style="229" customWidth="1"/>
    <col min="1327" max="1327" width="3.88671875" style="229" customWidth="1"/>
    <col min="1328" max="1328" width="4.6640625" style="229" customWidth="1"/>
    <col min="1329" max="1334" width="3.88671875" style="229" customWidth="1"/>
    <col min="1335" max="1335" width="8.88671875" style="229" customWidth="1"/>
    <col min="1336" max="1336" width="7.88671875" style="229" customWidth="1"/>
    <col min="1337" max="1534" width="9.109375" style="229" customWidth="1"/>
    <col min="1535" max="1535" width="5.88671875" style="229" customWidth="1"/>
    <col min="1536" max="1536" width="9.109375" style="229" customWidth="1"/>
    <col min="1537" max="1537" width="27.6640625" style="229" customWidth="1"/>
    <col min="1538" max="1538" width="9.109375" style="229" customWidth="1"/>
    <col min="1539" max="1555" width="3.88671875" style="229" customWidth="1"/>
    <col min="1556" max="1556" width="5.109375" style="229" customWidth="1"/>
    <col min="1557" max="1557" width="5" style="229" customWidth="1"/>
    <col min="1558" max="1558" width="4.5546875" style="229" customWidth="1"/>
    <col min="1559" max="1566" width="3.88671875" style="229" customWidth="1"/>
    <col min="1567" max="1567" width="3.5546875" style="229" customWidth="1"/>
    <col min="1568" max="1581" width="3.88671875" style="229" customWidth="1"/>
    <col min="1582" max="1582" width="5.44140625" style="229" customWidth="1"/>
    <col min="1583" max="1583" width="3.88671875" style="229" customWidth="1"/>
    <col min="1584" max="1584" width="4.6640625" style="229" customWidth="1"/>
    <col min="1585" max="1590" width="3.88671875" style="229" customWidth="1"/>
    <col min="1591" max="1591" width="8.88671875" style="229" customWidth="1"/>
    <col min="1592" max="1592" width="7.88671875" style="229" customWidth="1"/>
    <col min="1593" max="1790" width="9.109375" style="229" customWidth="1"/>
    <col min="1791" max="1791" width="5.88671875" style="229" customWidth="1"/>
    <col min="1792" max="1792" width="9.109375" style="229" customWidth="1"/>
    <col min="1793" max="1793" width="27.6640625" style="229" customWidth="1"/>
    <col min="1794" max="1794" width="9.109375" style="229" customWidth="1"/>
    <col min="1795" max="1811" width="3.88671875" style="229" customWidth="1"/>
    <col min="1812" max="1812" width="5.109375" style="229" customWidth="1"/>
    <col min="1813" max="1813" width="5" style="229" customWidth="1"/>
    <col min="1814" max="1814" width="4.5546875" style="229" customWidth="1"/>
    <col min="1815" max="1822" width="3.88671875" style="229" customWidth="1"/>
    <col min="1823" max="1823" width="3.5546875" style="229" customWidth="1"/>
    <col min="1824" max="1837" width="3.88671875" style="229" customWidth="1"/>
    <col min="1838" max="1838" width="5.44140625" style="229" customWidth="1"/>
    <col min="1839" max="1839" width="3.88671875" style="229" customWidth="1"/>
    <col min="1840" max="1840" width="4.6640625" style="229" customWidth="1"/>
    <col min="1841" max="1846" width="3.88671875" style="229" customWidth="1"/>
    <col min="1847" max="1847" width="8.88671875" style="229" customWidth="1"/>
    <col min="1848" max="1848" width="7.88671875" style="229" customWidth="1"/>
    <col min="1849" max="2046" width="9.109375" style="229" customWidth="1"/>
    <col min="2047" max="2047" width="5.88671875" style="229" customWidth="1"/>
    <col min="2048" max="2048" width="9.109375" style="229" customWidth="1"/>
    <col min="2049" max="2049" width="27.6640625" style="229" customWidth="1"/>
    <col min="2050" max="2050" width="9.109375" style="229" customWidth="1"/>
    <col min="2051" max="2067" width="3.88671875" style="229" customWidth="1"/>
    <col min="2068" max="2068" width="5.109375" style="229" customWidth="1"/>
    <col min="2069" max="2069" width="5" style="229" customWidth="1"/>
    <col min="2070" max="2070" width="4.5546875" style="229" customWidth="1"/>
    <col min="2071" max="2078" width="3.88671875" style="229" customWidth="1"/>
    <col min="2079" max="2079" width="3.5546875" style="229" customWidth="1"/>
    <col min="2080" max="2093" width="3.88671875" style="229" customWidth="1"/>
    <col min="2094" max="2094" width="5.44140625" style="229" customWidth="1"/>
    <col min="2095" max="2095" width="3.88671875" style="229" customWidth="1"/>
    <col min="2096" max="2096" width="4.6640625" style="229" customWidth="1"/>
    <col min="2097" max="2102" width="3.88671875" style="229" customWidth="1"/>
    <col min="2103" max="2103" width="8.88671875" style="229" customWidth="1"/>
    <col min="2104" max="2104" width="7.88671875" style="229" customWidth="1"/>
    <col min="2105" max="2302" width="9.109375" style="229" customWidth="1"/>
    <col min="2303" max="2303" width="5.88671875" style="229" customWidth="1"/>
    <col min="2304" max="2304" width="9.109375" style="229" customWidth="1"/>
    <col min="2305" max="2305" width="27.6640625" style="229" customWidth="1"/>
    <col min="2306" max="2306" width="9.109375" style="229" customWidth="1"/>
    <col min="2307" max="2323" width="3.88671875" style="229" customWidth="1"/>
    <col min="2324" max="2324" width="5.109375" style="229" customWidth="1"/>
    <col min="2325" max="2325" width="5" style="229" customWidth="1"/>
    <col min="2326" max="2326" width="4.5546875" style="229" customWidth="1"/>
    <col min="2327" max="2334" width="3.88671875" style="229" customWidth="1"/>
    <col min="2335" max="2335" width="3.5546875" style="229" customWidth="1"/>
    <col min="2336" max="2349" width="3.88671875" style="229" customWidth="1"/>
    <col min="2350" max="2350" width="5.44140625" style="229" customWidth="1"/>
    <col min="2351" max="2351" width="3.88671875" style="229" customWidth="1"/>
    <col min="2352" max="2352" width="4.6640625" style="229" customWidth="1"/>
    <col min="2353" max="2358" width="3.88671875" style="229" customWidth="1"/>
    <col min="2359" max="2359" width="8.88671875" style="229" customWidth="1"/>
    <col min="2360" max="2360" width="7.88671875" style="229" customWidth="1"/>
    <col min="2361" max="2558" width="9.109375" style="229" customWidth="1"/>
    <col min="2559" max="2559" width="5.88671875" style="229" customWidth="1"/>
    <col min="2560" max="2560" width="9.109375" style="229" customWidth="1"/>
    <col min="2561" max="2561" width="27.6640625" style="229" customWidth="1"/>
    <col min="2562" max="2562" width="9.109375" style="229" customWidth="1"/>
    <col min="2563" max="2579" width="3.88671875" style="229" customWidth="1"/>
    <col min="2580" max="2580" width="5.109375" style="229" customWidth="1"/>
    <col min="2581" max="2581" width="5" style="229" customWidth="1"/>
    <col min="2582" max="2582" width="4.5546875" style="229" customWidth="1"/>
    <col min="2583" max="2590" width="3.88671875" style="229" customWidth="1"/>
    <col min="2591" max="2591" width="3.5546875" style="229" customWidth="1"/>
    <col min="2592" max="2605" width="3.88671875" style="229" customWidth="1"/>
    <col min="2606" max="2606" width="5.44140625" style="229" customWidth="1"/>
    <col min="2607" max="2607" width="3.88671875" style="229" customWidth="1"/>
    <col min="2608" max="2608" width="4.6640625" style="229" customWidth="1"/>
    <col min="2609" max="2614" width="3.88671875" style="229" customWidth="1"/>
    <col min="2615" max="2615" width="8.88671875" style="229" customWidth="1"/>
    <col min="2616" max="2616" width="7.88671875" style="229" customWidth="1"/>
    <col min="2617" max="2814" width="9.109375" style="229" customWidth="1"/>
    <col min="2815" max="2815" width="5.88671875" style="229" customWidth="1"/>
    <col min="2816" max="2816" width="9.109375" style="229" customWidth="1"/>
    <col min="2817" max="2817" width="27.6640625" style="229" customWidth="1"/>
    <col min="2818" max="2818" width="9.109375" style="229" customWidth="1"/>
    <col min="2819" max="2835" width="3.88671875" style="229" customWidth="1"/>
    <col min="2836" max="2836" width="5.109375" style="229" customWidth="1"/>
    <col min="2837" max="2837" width="5" style="229" customWidth="1"/>
    <col min="2838" max="2838" width="4.5546875" style="229" customWidth="1"/>
    <col min="2839" max="2846" width="3.88671875" style="229" customWidth="1"/>
    <col min="2847" max="2847" width="3.5546875" style="229" customWidth="1"/>
    <col min="2848" max="2861" width="3.88671875" style="229" customWidth="1"/>
    <col min="2862" max="2862" width="5.44140625" style="229" customWidth="1"/>
    <col min="2863" max="2863" width="3.88671875" style="229" customWidth="1"/>
    <col min="2864" max="2864" width="4.6640625" style="229" customWidth="1"/>
    <col min="2865" max="2870" width="3.88671875" style="229" customWidth="1"/>
    <col min="2871" max="2871" width="8.88671875" style="229" customWidth="1"/>
    <col min="2872" max="2872" width="7.88671875" style="229" customWidth="1"/>
    <col min="2873" max="3070" width="9.109375" style="229" customWidth="1"/>
    <col min="3071" max="3071" width="5.88671875" style="229" customWidth="1"/>
    <col min="3072" max="3072" width="9.109375" style="229" customWidth="1"/>
    <col min="3073" max="3073" width="27.6640625" style="229" customWidth="1"/>
    <col min="3074" max="3074" width="9.109375" style="229" customWidth="1"/>
    <col min="3075" max="3091" width="3.88671875" style="229" customWidth="1"/>
    <col min="3092" max="3092" width="5.109375" style="229" customWidth="1"/>
    <col min="3093" max="3093" width="5" style="229" customWidth="1"/>
    <col min="3094" max="3094" width="4.5546875" style="229" customWidth="1"/>
    <col min="3095" max="3102" width="3.88671875" style="229" customWidth="1"/>
    <col min="3103" max="3103" width="3.5546875" style="229" customWidth="1"/>
    <col min="3104" max="3117" width="3.88671875" style="229" customWidth="1"/>
    <col min="3118" max="3118" width="5.44140625" style="229" customWidth="1"/>
    <col min="3119" max="3119" width="3.88671875" style="229" customWidth="1"/>
    <col min="3120" max="3120" width="4.6640625" style="229" customWidth="1"/>
    <col min="3121" max="3126" width="3.88671875" style="229" customWidth="1"/>
    <col min="3127" max="3127" width="8.88671875" style="229" customWidth="1"/>
    <col min="3128" max="3128" width="7.88671875" style="229" customWidth="1"/>
    <col min="3129" max="3326" width="9.109375" style="229" customWidth="1"/>
    <col min="3327" max="3327" width="5.88671875" style="229" customWidth="1"/>
    <col min="3328" max="3328" width="9.109375" style="229" customWidth="1"/>
    <col min="3329" max="3329" width="27.6640625" style="229" customWidth="1"/>
    <col min="3330" max="3330" width="9.109375" style="229" customWidth="1"/>
    <col min="3331" max="3347" width="3.88671875" style="229" customWidth="1"/>
    <col min="3348" max="3348" width="5.109375" style="229" customWidth="1"/>
    <col min="3349" max="3349" width="5" style="229" customWidth="1"/>
    <col min="3350" max="3350" width="4.5546875" style="229" customWidth="1"/>
    <col min="3351" max="3358" width="3.88671875" style="229" customWidth="1"/>
    <col min="3359" max="3359" width="3.5546875" style="229" customWidth="1"/>
    <col min="3360" max="3373" width="3.88671875" style="229" customWidth="1"/>
    <col min="3374" max="3374" width="5.44140625" style="229" customWidth="1"/>
    <col min="3375" max="3375" width="3.88671875" style="229" customWidth="1"/>
    <col min="3376" max="3376" width="4.6640625" style="229" customWidth="1"/>
    <col min="3377" max="3382" width="3.88671875" style="229" customWidth="1"/>
    <col min="3383" max="3383" width="8.88671875" style="229" customWidth="1"/>
    <col min="3384" max="3384" width="7.88671875" style="229" customWidth="1"/>
    <col min="3385" max="3582" width="9.109375" style="229" customWidth="1"/>
    <col min="3583" max="3583" width="5.88671875" style="229" customWidth="1"/>
    <col min="3584" max="3584" width="9.109375" style="229" customWidth="1"/>
    <col min="3585" max="3585" width="27.6640625" style="229" customWidth="1"/>
    <col min="3586" max="3586" width="9.109375" style="229" customWidth="1"/>
    <col min="3587" max="3603" width="3.88671875" style="229" customWidth="1"/>
    <col min="3604" max="3604" width="5.109375" style="229" customWidth="1"/>
    <col min="3605" max="3605" width="5" style="229" customWidth="1"/>
    <col min="3606" max="3606" width="4.5546875" style="229" customWidth="1"/>
    <col min="3607" max="3614" width="3.88671875" style="229" customWidth="1"/>
    <col min="3615" max="3615" width="3.5546875" style="229" customWidth="1"/>
    <col min="3616" max="3629" width="3.88671875" style="229" customWidth="1"/>
    <col min="3630" max="3630" width="5.44140625" style="229" customWidth="1"/>
    <col min="3631" max="3631" width="3.88671875" style="229" customWidth="1"/>
    <col min="3632" max="3632" width="4.6640625" style="229" customWidth="1"/>
    <col min="3633" max="3638" width="3.88671875" style="229" customWidth="1"/>
    <col min="3639" max="3639" width="8.88671875" style="229" customWidth="1"/>
    <col min="3640" max="3640" width="7.88671875" style="229" customWidth="1"/>
    <col min="3641" max="3838" width="9.109375" style="229" customWidth="1"/>
    <col min="3839" max="3839" width="5.88671875" style="229" customWidth="1"/>
    <col min="3840" max="3840" width="9.109375" style="229" customWidth="1"/>
    <col min="3841" max="3841" width="27.6640625" style="229" customWidth="1"/>
    <col min="3842" max="3842" width="9.109375" style="229" customWidth="1"/>
    <col min="3843" max="3859" width="3.88671875" style="229" customWidth="1"/>
    <col min="3860" max="3860" width="5.109375" style="229" customWidth="1"/>
    <col min="3861" max="3861" width="5" style="229" customWidth="1"/>
    <col min="3862" max="3862" width="4.5546875" style="229" customWidth="1"/>
    <col min="3863" max="3870" width="3.88671875" style="229" customWidth="1"/>
    <col min="3871" max="3871" width="3.5546875" style="229" customWidth="1"/>
    <col min="3872" max="3885" width="3.88671875" style="229" customWidth="1"/>
    <col min="3886" max="3886" width="5.44140625" style="229" customWidth="1"/>
    <col min="3887" max="3887" width="3.88671875" style="229" customWidth="1"/>
    <col min="3888" max="3888" width="4.6640625" style="229" customWidth="1"/>
    <col min="3889" max="3894" width="3.88671875" style="229" customWidth="1"/>
    <col min="3895" max="3895" width="8.88671875" style="229" customWidth="1"/>
    <col min="3896" max="3896" width="7.88671875" style="229" customWidth="1"/>
    <col min="3897" max="4094" width="9.109375" style="229" customWidth="1"/>
    <col min="4095" max="4095" width="5.88671875" style="229" customWidth="1"/>
    <col min="4096" max="4096" width="9.109375" style="229" customWidth="1"/>
    <col min="4097" max="4097" width="27.6640625" style="229" customWidth="1"/>
    <col min="4098" max="4098" width="9.109375" style="229" customWidth="1"/>
    <col min="4099" max="4115" width="3.88671875" style="229" customWidth="1"/>
    <col min="4116" max="4116" width="5.109375" style="229" customWidth="1"/>
    <col min="4117" max="4117" width="5" style="229" customWidth="1"/>
    <col min="4118" max="4118" width="4.5546875" style="229" customWidth="1"/>
    <col min="4119" max="4126" width="3.88671875" style="229" customWidth="1"/>
    <col min="4127" max="4127" width="3.5546875" style="229" customWidth="1"/>
    <col min="4128" max="4141" width="3.88671875" style="229" customWidth="1"/>
    <col min="4142" max="4142" width="5.44140625" style="229" customWidth="1"/>
    <col min="4143" max="4143" width="3.88671875" style="229" customWidth="1"/>
    <col min="4144" max="4144" width="4.6640625" style="229" customWidth="1"/>
    <col min="4145" max="4150" width="3.88671875" style="229" customWidth="1"/>
    <col min="4151" max="4151" width="8.88671875" style="229" customWidth="1"/>
    <col min="4152" max="4152" width="7.88671875" style="229" customWidth="1"/>
    <col min="4153" max="4350" width="9.109375" style="229" customWidth="1"/>
    <col min="4351" max="4351" width="5.88671875" style="229" customWidth="1"/>
    <col min="4352" max="4352" width="9.109375" style="229" customWidth="1"/>
    <col min="4353" max="4353" width="27.6640625" style="229" customWidth="1"/>
    <col min="4354" max="4354" width="9.109375" style="229" customWidth="1"/>
    <col min="4355" max="4371" width="3.88671875" style="229" customWidth="1"/>
    <col min="4372" max="4372" width="5.109375" style="229" customWidth="1"/>
    <col min="4373" max="4373" width="5" style="229" customWidth="1"/>
    <col min="4374" max="4374" width="4.5546875" style="229" customWidth="1"/>
    <col min="4375" max="4382" width="3.88671875" style="229" customWidth="1"/>
    <col min="4383" max="4383" width="3.5546875" style="229" customWidth="1"/>
    <col min="4384" max="4397" width="3.88671875" style="229" customWidth="1"/>
    <col min="4398" max="4398" width="5.44140625" style="229" customWidth="1"/>
    <col min="4399" max="4399" width="3.88671875" style="229" customWidth="1"/>
    <col min="4400" max="4400" width="4.6640625" style="229" customWidth="1"/>
    <col min="4401" max="4406" width="3.88671875" style="229" customWidth="1"/>
    <col min="4407" max="4407" width="8.88671875" style="229" customWidth="1"/>
    <col min="4408" max="4408" width="7.88671875" style="229" customWidth="1"/>
    <col min="4409" max="4606" width="9.109375" style="229" customWidth="1"/>
    <col min="4607" max="4607" width="5.88671875" style="229" customWidth="1"/>
    <col min="4608" max="4608" width="9.109375" style="229" customWidth="1"/>
    <col min="4609" max="4609" width="27.6640625" style="229" customWidth="1"/>
    <col min="4610" max="4610" width="9.109375" style="229" customWidth="1"/>
    <col min="4611" max="4627" width="3.88671875" style="229" customWidth="1"/>
    <col min="4628" max="4628" width="5.109375" style="229" customWidth="1"/>
    <col min="4629" max="4629" width="5" style="229" customWidth="1"/>
    <col min="4630" max="4630" width="4.5546875" style="229" customWidth="1"/>
    <col min="4631" max="4638" width="3.88671875" style="229" customWidth="1"/>
    <col min="4639" max="4639" width="3.5546875" style="229" customWidth="1"/>
    <col min="4640" max="4653" width="3.88671875" style="229" customWidth="1"/>
    <col min="4654" max="4654" width="5.44140625" style="229" customWidth="1"/>
    <col min="4655" max="4655" width="3.88671875" style="229" customWidth="1"/>
    <col min="4656" max="4656" width="4.6640625" style="229" customWidth="1"/>
    <col min="4657" max="4662" width="3.88671875" style="229" customWidth="1"/>
    <col min="4663" max="4663" width="8.88671875" style="229" customWidth="1"/>
    <col min="4664" max="4664" width="7.88671875" style="229" customWidth="1"/>
    <col min="4665" max="4862" width="9.109375" style="229" customWidth="1"/>
    <col min="4863" max="4863" width="5.88671875" style="229" customWidth="1"/>
    <col min="4864" max="4864" width="9.109375" style="229" customWidth="1"/>
    <col min="4865" max="4865" width="27.6640625" style="229" customWidth="1"/>
    <col min="4866" max="4866" width="9.109375" style="229" customWidth="1"/>
    <col min="4867" max="4883" width="3.88671875" style="229" customWidth="1"/>
    <col min="4884" max="4884" width="5.109375" style="229" customWidth="1"/>
    <col min="4885" max="4885" width="5" style="229" customWidth="1"/>
    <col min="4886" max="4886" width="4.5546875" style="229" customWidth="1"/>
    <col min="4887" max="4894" width="3.88671875" style="229" customWidth="1"/>
    <col min="4895" max="4895" width="3.5546875" style="229" customWidth="1"/>
    <col min="4896" max="4909" width="3.88671875" style="229" customWidth="1"/>
    <col min="4910" max="4910" width="5.44140625" style="229" customWidth="1"/>
    <col min="4911" max="4911" width="3.88671875" style="229" customWidth="1"/>
    <col min="4912" max="4912" width="4.6640625" style="229" customWidth="1"/>
    <col min="4913" max="4918" width="3.88671875" style="229" customWidth="1"/>
    <col min="4919" max="4919" width="8.88671875" style="229" customWidth="1"/>
    <col min="4920" max="4920" width="7.88671875" style="229" customWidth="1"/>
    <col min="4921" max="5118" width="9.109375" style="229" customWidth="1"/>
    <col min="5119" max="5119" width="5.88671875" style="229" customWidth="1"/>
    <col min="5120" max="5120" width="9.109375" style="229" customWidth="1"/>
    <col min="5121" max="5121" width="27.6640625" style="229" customWidth="1"/>
    <col min="5122" max="5122" width="9.109375" style="229" customWidth="1"/>
    <col min="5123" max="5139" width="3.88671875" style="229" customWidth="1"/>
    <col min="5140" max="5140" width="5.109375" style="229" customWidth="1"/>
    <col min="5141" max="5141" width="5" style="229" customWidth="1"/>
    <col min="5142" max="5142" width="4.5546875" style="229" customWidth="1"/>
    <col min="5143" max="5150" width="3.88671875" style="229" customWidth="1"/>
    <col min="5151" max="5151" width="3.5546875" style="229" customWidth="1"/>
    <col min="5152" max="5165" width="3.88671875" style="229" customWidth="1"/>
    <col min="5166" max="5166" width="5.44140625" style="229" customWidth="1"/>
    <col min="5167" max="5167" width="3.88671875" style="229" customWidth="1"/>
    <col min="5168" max="5168" width="4.6640625" style="229" customWidth="1"/>
    <col min="5169" max="5174" width="3.88671875" style="229" customWidth="1"/>
    <col min="5175" max="5175" width="8.88671875" style="229" customWidth="1"/>
    <col min="5176" max="5176" width="7.88671875" style="229" customWidth="1"/>
    <col min="5177" max="5374" width="9.109375" style="229" customWidth="1"/>
    <col min="5375" max="5375" width="5.88671875" style="229" customWidth="1"/>
    <col min="5376" max="5376" width="9.109375" style="229" customWidth="1"/>
    <col min="5377" max="5377" width="27.6640625" style="229" customWidth="1"/>
    <col min="5378" max="5378" width="9.109375" style="229" customWidth="1"/>
    <col min="5379" max="5395" width="3.88671875" style="229" customWidth="1"/>
    <col min="5396" max="5396" width="5.109375" style="229" customWidth="1"/>
    <col min="5397" max="5397" width="5" style="229" customWidth="1"/>
    <col min="5398" max="5398" width="4.5546875" style="229" customWidth="1"/>
    <col min="5399" max="5406" width="3.88671875" style="229" customWidth="1"/>
    <col min="5407" max="5407" width="3.5546875" style="229" customWidth="1"/>
    <col min="5408" max="5421" width="3.88671875" style="229" customWidth="1"/>
    <col min="5422" max="5422" width="5.44140625" style="229" customWidth="1"/>
    <col min="5423" max="5423" width="3.88671875" style="229" customWidth="1"/>
    <col min="5424" max="5424" width="4.6640625" style="229" customWidth="1"/>
    <col min="5425" max="5430" width="3.88671875" style="229" customWidth="1"/>
    <col min="5431" max="5431" width="8.88671875" style="229" customWidth="1"/>
    <col min="5432" max="5432" width="7.88671875" style="229" customWidth="1"/>
    <col min="5433" max="5630" width="9.109375" style="229" customWidth="1"/>
    <col min="5631" max="5631" width="5.88671875" style="229" customWidth="1"/>
    <col min="5632" max="5632" width="9.109375" style="229" customWidth="1"/>
    <col min="5633" max="5633" width="27.6640625" style="229" customWidth="1"/>
    <col min="5634" max="5634" width="9.109375" style="229" customWidth="1"/>
    <col min="5635" max="5651" width="3.88671875" style="229" customWidth="1"/>
    <col min="5652" max="5652" width="5.109375" style="229" customWidth="1"/>
    <col min="5653" max="5653" width="5" style="229" customWidth="1"/>
    <col min="5654" max="5654" width="4.5546875" style="229" customWidth="1"/>
    <col min="5655" max="5662" width="3.88671875" style="229" customWidth="1"/>
    <col min="5663" max="5663" width="3.5546875" style="229" customWidth="1"/>
    <col min="5664" max="5677" width="3.88671875" style="229" customWidth="1"/>
    <col min="5678" max="5678" width="5.44140625" style="229" customWidth="1"/>
    <col min="5679" max="5679" width="3.88671875" style="229" customWidth="1"/>
    <col min="5680" max="5680" width="4.6640625" style="229" customWidth="1"/>
    <col min="5681" max="5686" width="3.88671875" style="229" customWidth="1"/>
    <col min="5687" max="5687" width="8.88671875" style="229" customWidth="1"/>
    <col min="5688" max="5688" width="7.88671875" style="229" customWidth="1"/>
    <col min="5689" max="5886" width="9.109375" style="229" customWidth="1"/>
    <col min="5887" max="5887" width="5.88671875" style="229" customWidth="1"/>
    <col min="5888" max="5888" width="9.109375" style="229" customWidth="1"/>
    <col min="5889" max="5889" width="27.6640625" style="229" customWidth="1"/>
    <col min="5890" max="5890" width="9.109375" style="229" customWidth="1"/>
    <col min="5891" max="5907" width="3.88671875" style="229" customWidth="1"/>
    <col min="5908" max="5908" width="5.109375" style="229" customWidth="1"/>
    <col min="5909" max="5909" width="5" style="229" customWidth="1"/>
    <col min="5910" max="5910" width="4.5546875" style="229" customWidth="1"/>
    <col min="5911" max="5918" width="3.88671875" style="229" customWidth="1"/>
    <col min="5919" max="5919" width="3.5546875" style="229" customWidth="1"/>
    <col min="5920" max="5933" width="3.88671875" style="229" customWidth="1"/>
    <col min="5934" max="5934" width="5.44140625" style="229" customWidth="1"/>
    <col min="5935" max="5935" width="3.88671875" style="229" customWidth="1"/>
    <col min="5936" max="5936" width="4.6640625" style="229" customWidth="1"/>
    <col min="5937" max="5942" width="3.88671875" style="229" customWidth="1"/>
    <col min="5943" max="5943" width="8.88671875" style="229" customWidth="1"/>
    <col min="5944" max="5944" width="7.88671875" style="229" customWidth="1"/>
    <col min="5945" max="6142" width="9.109375" style="229" customWidth="1"/>
    <col min="6143" max="6143" width="5.88671875" style="229" customWidth="1"/>
    <col min="6144" max="6144" width="9.109375" style="229" customWidth="1"/>
    <col min="6145" max="6145" width="27.6640625" style="229" customWidth="1"/>
    <col min="6146" max="6146" width="9.109375" style="229" customWidth="1"/>
    <col min="6147" max="6163" width="3.88671875" style="229" customWidth="1"/>
    <col min="6164" max="6164" width="5.109375" style="229" customWidth="1"/>
    <col min="6165" max="6165" width="5" style="229" customWidth="1"/>
    <col min="6166" max="6166" width="4.5546875" style="229" customWidth="1"/>
    <col min="6167" max="6174" width="3.88671875" style="229" customWidth="1"/>
    <col min="6175" max="6175" width="3.5546875" style="229" customWidth="1"/>
    <col min="6176" max="6189" width="3.88671875" style="229" customWidth="1"/>
    <col min="6190" max="6190" width="5.44140625" style="229" customWidth="1"/>
    <col min="6191" max="6191" width="3.88671875" style="229" customWidth="1"/>
    <col min="6192" max="6192" width="4.6640625" style="229" customWidth="1"/>
    <col min="6193" max="6198" width="3.88671875" style="229" customWidth="1"/>
    <col min="6199" max="6199" width="8.88671875" style="229" customWidth="1"/>
    <col min="6200" max="6200" width="7.88671875" style="229" customWidth="1"/>
    <col min="6201" max="6398" width="9.109375" style="229" customWidth="1"/>
    <col min="6399" max="6399" width="5.88671875" style="229" customWidth="1"/>
    <col min="6400" max="6400" width="9.109375" style="229" customWidth="1"/>
    <col min="6401" max="6401" width="27.6640625" style="229" customWidth="1"/>
    <col min="6402" max="6402" width="9.109375" style="229" customWidth="1"/>
    <col min="6403" max="6419" width="3.88671875" style="229" customWidth="1"/>
    <col min="6420" max="6420" width="5.109375" style="229" customWidth="1"/>
    <col min="6421" max="6421" width="5" style="229" customWidth="1"/>
    <col min="6422" max="6422" width="4.5546875" style="229" customWidth="1"/>
    <col min="6423" max="6430" width="3.88671875" style="229" customWidth="1"/>
    <col min="6431" max="6431" width="3.5546875" style="229" customWidth="1"/>
    <col min="6432" max="6445" width="3.88671875" style="229" customWidth="1"/>
    <col min="6446" max="6446" width="5.44140625" style="229" customWidth="1"/>
    <col min="6447" max="6447" width="3.88671875" style="229" customWidth="1"/>
    <col min="6448" max="6448" width="4.6640625" style="229" customWidth="1"/>
    <col min="6449" max="6454" width="3.88671875" style="229" customWidth="1"/>
    <col min="6455" max="6455" width="8.88671875" style="229" customWidth="1"/>
    <col min="6456" max="6456" width="7.88671875" style="229" customWidth="1"/>
    <col min="6457" max="6654" width="9.109375" style="229" customWidth="1"/>
    <col min="6655" max="6655" width="5.88671875" style="229" customWidth="1"/>
    <col min="6656" max="6656" width="9.109375" style="229" customWidth="1"/>
    <col min="6657" max="6657" width="27.6640625" style="229" customWidth="1"/>
    <col min="6658" max="6658" width="9.109375" style="229" customWidth="1"/>
    <col min="6659" max="6675" width="3.88671875" style="229" customWidth="1"/>
    <col min="6676" max="6676" width="5.109375" style="229" customWidth="1"/>
    <col min="6677" max="6677" width="5" style="229" customWidth="1"/>
    <col min="6678" max="6678" width="4.5546875" style="229" customWidth="1"/>
    <col min="6679" max="6686" width="3.88671875" style="229" customWidth="1"/>
    <col min="6687" max="6687" width="3.5546875" style="229" customWidth="1"/>
    <col min="6688" max="6701" width="3.88671875" style="229" customWidth="1"/>
    <col min="6702" max="6702" width="5.44140625" style="229" customWidth="1"/>
    <col min="6703" max="6703" width="3.88671875" style="229" customWidth="1"/>
    <col min="6704" max="6704" width="4.6640625" style="229" customWidth="1"/>
    <col min="6705" max="6710" width="3.88671875" style="229" customWidth="1"/>
    <col min="6711" max="6711" width="8.88671875" style="229" customWidth="1"/>
    <col min="6712" max="6712" width="7.88671875" style="229" customWidth="1"/>
    <col min="6713" max="6910" width="9.109375" style="229" customWidth="1"/>
    <col min="6911" max="6911" width="5.88671875" style="229" customWidth="1"/>
    <col min="6912" max="6912" width="9.109375" style="229" customWidth="1"/>
    <col min="6913" max="6913" width="27.6640625" style="229" customWidth="1"/>
    <col min="6914" max="6914" width="9.109375" style="229" customWidth="1"/>
    <col min="6915" max="6931" width="3.88671875" style="229" customWidth="1"/>
    <col min="6932" max="6932" width="5.109375" style="229" customWidth="1"/>
    <col min="6933" max="6933" width="5" style="229" customWidth="1"/>
    <col min="6934" max="6934" width="4.5546875" style="229" customWidth="1"/>
    <col min="6935" max="6942" width="3.88671875" style="229" customWidth="1"/>
    <col min="6943" max="6943" width="3.5546875" style="229" customWidth="1"/>
    <col min="6944" max="6957" width="3.88671875" style="229" customWidth="1"/>
    <col min="6958" max="6958" width="5.44140625" style="229" customWidth="1"/>
    <col min="6959" max="6959" width="3.88671875" style="229" customWidth="1"/>
    <col min="6960" max="6960" width="4.6640625" style="229" customWidth="1"/>
    <col min="6961" max="6966" width="3.88671875" style="229" customWidth="1"/>
    <col min="6967" max="6967" width="8.88671875" style="229" customWidth="1"/>
    <col min="6968" max="6968" width="7.88671875" style="229" customWidth="1"/>
    <col min="6969" max="7166" width="9.109375" style="229" customWidth="1"/>
    <col min="7167" max="7167" width="5.88671875" style="229" customWidth="1"/>
    <col min="7168" max="7168" width="9.109375" style="229" customWidth="1"/>
    <col min="7169" max="7169" width="27.6640625" style="229" customWidth="1"/>
    <col min="7170" max="7170" width="9.109375" style="229" customWidth="1"/>
    <col min="7171" max="7187" width="3.88671875" style="229" customWidth="1"/>
    <col min="7188" max="7188" width="5.109375" style="229" customWidth="1"/>
    <col min="7189" max="7189" width="5" style="229" customWidth="1"/>
    <col min="7190" max="7190" width="4.5546875" style="229" customWidth="1"/>
    <col min="7191" max="7198" width="3.88671875" style="229" customWidth="1"/>
    <col min="7199" max="7199" width="3.5546875" style="229" customWidth="1"/>
    <col min="7200" max="7213" width="3.88671875" style="229" customWidth="1"/>
    <col min="7214" max="7214" width="5.44140625" style="229" customWidth="1"/>
    <col min="7215" max="7215" width="3.88671875" style="229" customWidth="1"/>
    <col min="7216" max="7216" width="4.6640625" style="229" customWidth="1"/>
    <col min="7217" max="7222" width="3.88671875" style="229" customWidth="1"/>
    <col min="7223" max="7223" width="8.88671875" style="229" customWidth="1"/>
    <col min="7224" max="7224" width="7.88671875" style="229" customWidth="1"/>
    <col min="7225" max="7422" width="9.109375" style="229" customWidth="1"/>
    <col min="7423" max="7423" width="5.88671875" style="229" customWidth="1"/>
    <col min="7424" max="7424" width="9.109375" style="229" customWidth="1"/>
    <col min="7425" max="7425" width="27.6640625" style="229" customWidth="1"/>
    <col min="7426" max="7426" width="9.109375" style="229" customWidth="1"/>
    <col min="7427" max="7443" width="3.88671875" style="229" customWidth="1"/>
    <col min="7444" max="7444" width="5.109375" style="229" customWidth="1"/>
    <col min="7445" max="7445" width="5" style="229" customWidth="1"/>
    <col min="7446" max="7446" width="4.5546875" style="229" customWidth="1"/>
    <col min="7447" max="7454" width="3.88671875" style="229" customWidth="1"/>
    <col min="7455" max="7455" width="3.5546875" style="229" customWidth="1"/>
    <col min="7456" max="7469" width="3.88671875" style="229" customWidth="1"/>
    <col min="7470" max="7470" width="5.44140625" style="229" customWidth="1"/>
    <col min="7471" max="7471" width="3.88671875" style="229" customWidth="1"/>
    <col min="7472" max="7472" width="4.6640625" style="229" customWidth="1"/>
    <col min="7473" max="7478" width="3.88671875" style="229" customWidth="1"/>
    <col min="7479" max="7479" width="8.88671875" style="229" customWidth="1"/>
    <col min="7480" max="7480" width="7.88671875" style="229" customWidth="1"/>
    <col min="7481" max="7678" width="9.109375" style="229" customWidth="1"/>
    <col min="7679" max="7679" width="5.88671875" style="229" customWidth="1"/>
    <col min="7680" max="7680" width="9.109375" style="229" customWidth="1"/>
    <col min="7681" max="7681" width="27.6640625" style="229" customWidth="1"/>
    <col min="7682" max="7682" width="9.109375" style="229" customWidth="1"/>
    <col min="7683" max="7699" width="3.88671875" style="229" customWidth="1"/>
    <col min="7700" max="7700" width="5.109375" style="229" customWidth="1"/>
    <col min="7701" max="7701" width="5" style="229" customWidth="1"/>
    <col min="7702" max="7702" width="4.5546875" style="229" customWidth="1"/>
    <col min="7703" max="7710" width="3.88671875" style="229" customWidth="1"/>
    <col min="7711" max="7711" width="3.5546875" style="229" customWidth="1"/>
    <col min="7712" max="7725" width="3.88671875" style="229" customWidth="1"/>
    <col min="7726" max="7726" width="5.44140625" style="229" customWidth="1"/>
    <col min="7727" max="7727" width="3.88671875" style="229" customWidth="1"/>
    <col min="7728" max="7728" width="4.6640625" style="229" customWidth="1"/>
    <col min="7729" max="7734" width="3.88671875" style="229" customWidth="1"/>
    <col min="7735" max="7735" width="8.88671875" style="229" customWidth="1"/>
    <col min="7736" max="7736" width="7.88671875" style="229" customWidth="1"/>
    <col min="7737" max="7934" width="9.109375" style="229" customWidth="1"/>
    <col min="7935" max="7935" width="5.88671875" style="229" customWidth="1"/>
    <col min="7936" max="7936" width="9.109375" style="229" customWidth="1"/>
    <col min="7937" max="7937" width="27.6640625" style="229" customWidth="1"/>
    <col min="7938" max="7938" width="9.109375" style="229" customWidth="1"/>
    <col min="7939" max="7955" width="3.88671875" style="229" customWidth="1"/>
    <col min="7956" max="7956" width="5.109375" style="229" customWidth="1"/>
    <col min="7957" max="7957" width="5" style="229" customWidth="1"/>
    <col min="7958" max="7958" width="4.5546875" style="229" customWidth="1"/>
    <col min="7959" max="7966" width="3.88671875" style="229" customWidth="1"/>
    <col min="7967" max="7967" width="3.5546875" style="229" customWidth="1"/>
    <col min="7968" max="7981" width="3.88671875" style="229" customWidth="1"/>
    <col min="7982" max="7982" width="5.44140625" style="229" customWidth="1"/>
    <col min="7983" max="7983" width="3.88671875" style="229" customWidth="1"/>
    <col min="7984" max="7984" width="4.6640625" style="229" customWidth="1"/>
    <col min="7985" max="7990" width="3.88671875" style="229" customWidth="1"/>
    <col min="7991" max="7991" width="8.88671875" style="229" customWidth="1"/>
    <col min="7992" max="7992" width="7.88671875" style="229" customWidth="1"/>
    <col min="7993" max="8190" width="9.109375" style="229" customWidth="1"/>
    <col min="8191" max="8191" width="5.88671875" style="229" customWidth="1"/>
    <col min="8192" max="8192" width="9.109375" style="229" customWidth="1"/>
    <col min="8193" max="8193" width="27.6640625" style="229" customWidth="1"/>
    <col min="8194" max="8194" width="9.109375" style="229" customWidth="1"/>
    <col min="8195" max="8211" width="3.88671875" style="229" customWidth="1"/>
    <col min="8212" max="8212" width="5.109375" style="229" customWidth="1"/>
    <col min="8213" max="8213" width="5" style="229" customWidth="1"/>
    <col min="8214" max="8214" width="4.5546875" style="229" customWidth="1"/>
    <col min="8215" max="8222" width="3.88671875" style="229" customWidth="1"/>
    <col min="8223" max="8223" width="3.5546875" style="229" customWidth="1"/>
    <col min="8224" max="8237" width="3.88671875" style="229" customWidth="1"/>
    <col min="8238" max="8238" width="5.44140625" style="229" customWidth="1"/>
    <col min="8239" max="8239" width="3.88671875" style="229" customWidth="1"/>
    <col min="8240" max="8240" width="4.6640625" style="229" customWidth="1"/>
    <col min="8241" max="8246" width="3.88671875" style="229" customWidth="1"/>
    <col min="8247" max="8247" width="8.88671875" style="229" customWidth="1"/>
    <col min="8248" max="8248" width="7.88671875" style="229" customWidth="1"/>
    <col min="8249" max="8446" width="9.109375" style="229" customWidth="1"/>
    <col min="8447" max="8447" width="5.88671875" style="229" customWidth="1"/>
    <col min="8448" max="8448" width="9.109375" style="229" customWidth="1"/>
    <col min="8449" max="8449" width="27.6640625" style="229" customWidth="1"/>
    <col min="8450" max="8450" width="9.109375" style="229" customWidth="1"/>
    <col min="8451" max="8467" width="3.88671875" style="229" customWidth="1"/>
    <col min="8468" max="8468" width="5.109375" style="229" customWidth="1"/>
    <col min="8469" max="8469" width="5" style="229" customWidth="1"/>
    <col min="8470" max="8470" width="4.5546875" style="229" customWidth="1"/>
    <col min="8471" max="8478" width="3.88671875" style="229" customWidth="1"/>
    <col min="8479" max="8479" width="3.5546875" style="229" customWidth="1"/>
    <col min="8480" max="8493" width="3.88671875" style="229" customWidth="1"/>
    <col min="8494" max="8494" width="5.44140625" style="229" customWidth="1"/>
    <col min="8495" max="8495" width="3.88671875" style="229" customWidth="1"/>
    <col min="8496" max="8496" width="4.6640625" style="229" customWidth="1"/>
    <col min="8497" max="8502" width="3.88671875" style="229" customWidth="1"/>
    <col min="8503" max="8503" width="8.88671875" style="229" customWidth="1"/>
    <col min="8504" max="8504" width="7.88671875" style="229" customWidth="1"/>
    <col min="8505" max="8702" width="9.109375" style="229" customWidth="1"/>
    <col min="8703" max="8703" width="5.88671875" style="229" customWidth="1"/>
    <col min="8704" max="8704" width="9.109375" style="229" customWidth="1"/>
    <col min="8705" max="8705" width="27.6640625" style="229" customWidth="1"/>
    <col min="8706" max="8706" width="9.109375" style="229" customWidth="1"/>
    <col min="8707" max="8723" width="3.88671875" style="229" customWidth="1"/>
    <col min="8724" max="8724" width="5.109375" style="229" customWidth="1"/>
    <col min="8725" max="8725" width="5" style="229" customWidth="1"/>
    <col min="8726" max="8726" width="4.5546875" style="229" customWidth="1"/>
    <col min="8727" max="8734" width="3.88671875" style="229" customWidth="1"/>
    <col min="8735" max="8735" width="3.5546875" style="229" customWidth="1"/>
    <col min="8736" max="8749" width="3.88671875" style="229" customWidth="1"/>
    <col min="8750" max="8750" width="5.44140625" style="229" customWidth="1"/>
    <col min="8751" max="8751" width="3.88671875" style="229" customWidth="1"/>
    <col min="8752" max="8752" width="4.6640625" style="229" customWidth="1"/>
    <col min="8753" max="8758" width="3.88671875" style="229" customWidth="1"/>
    <col min="8759" max="8759" width="8.88671875" style="229" customWidth="1"/>
    <col min="8760" max="8760" width="7.88671875" style="229" customWidth="1"/>
    <col min="8761" max="8958" width="9.109375" style="229" customWidth="1"/>
    <col min="8959" max="8959" width="5.88671875" style="229" customWidth="1"/>
    <col min="8960" max="8960" width="9.109375" style="229" customWidth="1"/>
    <col min="8961" max="8961" width="27.6640625" style="229" customWidth="1"/>
    <col min="8962" max="8962" width="9.109375" style="229" customWidth="1"/>
    <col min="8963" max="8979" width="3.88671875" style="229" customWidth="1"/>
    <col min="8980" max="8980" width="5.109375" style="229" customWidth="1"/>
    <col min="8981" max="8981" width="5" style="229" customWidth="1"/>
    <col min="8982" max="8982" width="4.5546875" style="229" customWidth="1"/>
    <col min="8983" max="8990" width="3.88671875" style="229" customWidth="1"/>
    <col min="8991" max="8991" width="3.5546875" style="229" customWidth="1"/>
    <col min="8992" max="9005" width="3.88671875" style="229" customWidth="1"/>
    <col min="9006" max="9006" width="5.44140625" style="229" customWidth="1"/>
    <col min="9007" max="9007" width="3.88671875" style="229" customWidth="1"/>
    <col min="9008" max="9008" width="4.6640625" style="229" customWidth="1"/>
    <col min="9009" max="9014" width="3.88671875" style="229" customWidth="1"/>
    <col min="9015" max="9015" width="8.88671875" style="229" customWidth="1"/>
    <col min="9016" max="9016" width="7.88671875" style="229" customWidth="1"/>
    <col min="9017" max="9214" width="9.109375" style="229" customWidth="1"/>
    <col min="9215" max="9215" width="5.88671875" style="229" customWidth="1"/>
    <col min="9216" max="9216" width="9.109375" style="229" customWidth="1"/>
    <col min="9217" max="9217" width="27.6640625" style="229" customWidth="1"/>
    <col min="9218" max="9218" width="9.109375" style="229" customWidth="1"/>
    <col min="9219" max="9235" width="3.88671875" style="229" customWidth="1"/>
    <col min="9236" max="9236" width="5.109375" style="229" customWidth="1"/>
    <col min="9237" max="9237" width="5" style="229" customWidth="1"/>
    <col min="9238" max="9238" width="4.5546875" style="229" customWidth="1"/>
    <col min="9239" max="9246" width="3.88671875" style="229" customWidth="1"/>
    <col min="9247" max="9247" width="3.5546875" style="229" customWidth="1"/>
    <col min="9248" max="9261" width="3.88671875" style="229" customWidth="1"/>
    <col min="9262" max="9262" width="5.44140625" style="229" customWidth="1"/>
    <col min="9263" max="9263" width="3.88671875" style="229" customWidth="1"/>
    <col min="9264" max="9264" width="4.6640625" style="229" customWidth="1"/>
    <col min="9265" max="9270" width="3.88671875" style="229" customWidth="1"/>
    <col min="9271" max="9271" width="8.88671875" style="229" customWidth="1"/>
    <col min="9272" max="9272" width="7.88671875" style="229" customWidth="1"/>
    <col min="9273" max="9470" width="9.109375" style="229" customWidth="1"/>
    <col min="9471" max="9471" width="5.88671875" style="229" customWidth="1"/>
    <col min="9472" max="9472" width="9.109375" style="229" customWidth="1"/>
    <col min="9473" max="9473" width="27.6640625" style="229" customWidth="1"/>
    <col min="9474" max="9474" width="9.109375" style="229" customWidth="1"/>
    <col min="9475" max="9491" width="3.88671875" style="229" customWidth="1"/>
    <col min="9492" max="9492" width="5.109375" style="229" customWidth="1"/>
    <col min="9493" max="9493" width="5" style="229" customWidth="1"/>
    <col min="9494" max="9494" width="4.5546875" style="229" customWidth="1"/>
    <col min="9495" max="9502" width="3.88671875" style="229" customWidth="1"/>
    <col min="9503" max="9503" width="3.5546875" style="229" customWidth="1"/>
    <col min="9504" max="9517" width="3.88671875" style="229" customWidth="1"/>
    <col min="9518" max="9518" width="5.44140625" style="229" customWidth="1"/>
    <col min="9519" max="9519" width="3.88671875" style="229" customWidth="1"/>
    <col min="9520" max="9520" width="4.6640625" style="229" customWidth="1"/>
    <col min="9521" max="9526" width="3.88671875" style="229" customWidth="1"/>
    <col min="9527" max="9527" width="8.88671875" style="229" customWidth="1"/>
    <col min="9528" max="9528" width="7.88671875" style="229" customWidth="1"/>
    <col min="9529" max="9726" width="9.109375" style="229" customWidth="1"/>
    <col min="9727" max="9727" width="5.88671875" style="229" customWidth="1"/>
    <col min="9728" max="9728" width="9.109375" style="229" customWidth="1"/>
    <col min="9729" max="9729" width="27.6640625" style="229" customWidth="1"/>
    <col min="9730" max="9730" width="9.109375" style="229" customWidth="1"/>
    <col min="9731" max="9747" width="3.88671875" style="229" customWidth="1"/>
    <col min="9748" max="9748" width="5.109375" style="229" customWidth="1"/>
    <col min="9749" max="9749" width="5" style="229" customWidth="1"/>
    <col min="9750" max="9750" width="4.5546875" style="229" customWidth="1"/>
    <col min="9751" max="9758" width="3.88671875" style="229" customWidth="1"/>
    <col min="9759" max="9759" width="3.5546875" style="229" customWidth="1"/>
    <col min="9760" max="9773" width="3.88671875" style="229" customWidth="1"/>
    <col min="9774" max="9774" width="5.44140625" style="229" customWidth="1"/>
    <col min="9775" max="9775" width="3.88671875" style="229" customWidth="1"/>
    <col min="9776" max="9776" width="4.6640625" style="229" customWidth="1"/>
    <col min="9777" max="9782" width="3.88671875" style="229" customWidth="1"/>
    <col min="9783" max="9783" width="8.88671875" style="229" customWidth="1"/>
    <col min="9784" max="9784" width="7.88671875" style="229" customWidth="1"/>
    <col min="9785" max="9982" width="9.109375" style="229" customWidth="1"/>
    <col min="9983" max="9983" width="5.88671875" style="229" customWidth="1"/>
    <col min="9984" max="9984" width="9.109375" style="229" customWidth="1"/>
    <col min="9985" max="9985" width="27.6640625" style="229" customWidth="1"/>
    <col min="9986" max="9986" width="9.109375" style="229" customWidth="1"/>
    <col min="9987" max="10003" width="3.88671875" style="229" customWidth="1"/>
    <col min="10004" max="10004" width="5.109375" style="229" customWidth="1"/>
    <col min="10005" max="10005" width="5" style="229" customWidth="1"/>
    <col min="10006" max="10006" width="4.5546875" style="229" customWidth="1"/>
    <col min="10007" max="10014" width="3.88671875" style="229" customWidth="1"/>
    <col min="10015" max="10015" width="3.5546875" style="229" customWidth="1"/>
    <col min="10016" max="10029" width="3.88671875" style="229" customWidth="1"/>
    <col min="10030" max="10030" width="5.44140625" style="229" customWidth="1"/>
    <col min="10031" max="10031" width="3.88671875" style="229" customWidth="1"/>
    <col min="10032" max="10032" width="4.6640625" style="229" customWidth="1"/>
    <col min="10033" max="10038" width="3.88671875" style="229" customWidth="1"/>
    <col min="10039" max="10039" width="8.88671875" style="229" customWidth="1"/>
    <col min="10040" max="10040" width="7.88671875" style="229" customWidth="1"/>
    <col min="10041" max="10238" width="9.109375" style="229" customWidth="1"/>
    <col min="10239" max="10239" width="5.88671875" style="229" customWidth="1"/>
    <col min="10240" max="10240" width="9.109375" style="229" customWidth="1"/>
    <col min="10241" max="10241" width="27.6640625" style="229" customWidth="1"/>
    <col min="10242" max="10242" width="9.109375" style="229" customWidth="1"/>
    <col min="10243" max="10259" width="3.88671875" style="229" customWidth="1"/>
    <col min="10260" max="10260" width="5.109375" style="229" customWidth="1"/>
    <col min="10261" max="10261" width="5" style="229" customWidth="1"/>
    <col min="10262" max="10262" width="4.5546875" style="229" customWidth="1"/>
    <col min="10263" max="10270" width="3.88671875" style="229" customWidth="1"/>
    <col min="10271" max="10271" width="3.5546875" style="229" customWidth="1"/>
    <col min="10272" max="10285" width="3.88671875" style="229" customWidth="1"/>
    <col min="10286" max="10286" width="5.44140625" style="229" customWidth="1"/>
    <col min="10287" max="10287" width="3.88671875" style="229" customWidth="1"/>
    <col min="10288" max="10288" width="4.6640625" style="229" customWidth="1"/>
    <col min="10289" max="10294" width="3.88671875" style="229" customWidth="1"/>
    <col min="10295" max="10295" width="8.88671875" style="229" customWidth="1"/>
    <col min="10296" max="10296" width="7.88671875" style="229" customWidth="1"/>
    <col min="10297" max="10494" width="9.109375" style="229" customWidth="1"/>
    <col min="10495" max="10495" width="5.88671875" style="229" customWidth="1"/>
    <col min="10496" max="10496" width="9.109375" style="229" customWidth="1"/>
    <col min="10497" max="10497" width="27.6640625" style="229" customWidth="1"/>
    <col min="10498" max="10498" width="9.109375" style="229" customWidth="1"/>
    <col min="10499" max="10515" width="3.88671875" style="229" customWidth="1"/>
    <col min="10516" max="10516" width="5.109375" style="229" customWidth="1"/>
    <col min="10517" max="10517" width="5" style="229" customWidth="1"/>
    <col min="10518" max="10518" width="4.5546875" style="229" customWidth="1"/>
    <col min="10519" max="10526" width="3.88671875" style="229" customWidth="1"/>
    <col min="10527" max="10527" width="3.5546875" style="229" customWidth="1"/>
    <col min="10528" max="10541" width="3.88671875" style="229" customWidth="1"/>
    <col min="10542" max="10542" width="5.44140625" style="229" customWidth="1"/>
    <col min="10543" max="10543" width="3.88671875" style="229" customWidth="1"/>
    <col min="10544" max="10544" width="4.6640625" style="229" customWidth="1"/>
    <col min="10545" max="10550" width="3.88671875" style="229" customWidth="1"/>
    <col min="10551" max="10551" width="8.88671875" style="229" customWidth="1"/>
    <col min="10552" max="10552" width="7.88671875" style="229" customWidth="1"/>
    <col min="10553" max="10750" width="9.109375" style="229" customWidth="1"/>
    <col min="10751" max="10751" width="5.88671875" style="229" customWidth="1"/>
    <col min="10752" max="10752" width="9.109375" style="229" customWidth="1"/>
    <col min="10753" max="10753" width="27.6640625" style="229" customWidth="1"/>
    <col min="10754" max="10754" width="9.109375" style="229" customWidth="1"/>
    <col min="10755" max="10771" width="3.88671875" style="229" customWidth="1"/>
    <col min="10772" max="10772" width="5.109375" style="229" customWidth="1"/>
    <col min="10773" max="10773" width="5" style="229" customWidth="1"/>
    <col min="10774" max="10774" width="4.5546875" style="229" customWidth="1"/>
    <col min="10775" max="10782" width="3.88671875" style="229" customWidth="1"/>
    <col min="10783" max="10783" width="3.5546875" style="229" customWidth="1"/>
    <col min="10784" max="10797" width="3.88671875" style="229" customWidth="1"/>
    <col min="10798" max="10798" width="5.44140625" style="229" customWidth="1"/>
    <col min="10799" max="10799" width="3.88671875" style="229" customWidth="1"/>
    <col min="10800" max="10800" width="4.6640625" style="229" customWidth="1"/>
    <col min="10801" max="10806" width="3.88671875" style="229" customWidth="1"/>
    <col min="10807" max="10807" width="8.88671875" style="229" customWidth="1"/>
    <col min="10808" max="10808" width="7.88671875" style="229" customWidth="1"/>
    <col min="10809" max="11006" width="9.109375" style="229" customWidth="1"/>
    <col min="11007" max="11007" width="5.88671875" style="229" customWidth="1"/>
    <col min="11008" max="11008" width="9.109375" style="229" customWidth="1"/>
    <col min="11009" max="11009" width="27.6640625" style="229" customWidth="1"/>
    <col min="11010" max="11010" width="9.109375" style="229" customWidth="1"/>
    <col min="11011" max="11027" width="3.88671875" style="229" customWidth="1"/>
    <col min="11028" max="11028" width="5.109375" style="229" customWidth="1"/>
    <col min="11029" max="11029" width="5" style="229" customWidth="1"/>
    <col min="11030" max="11030" width="4.5546875" style="229" customWidth="1"/>
    <col min="11031" max="11038" width="3.88671875" style="229" customWidth="1"/>
    <col min="11039" max="11039" width="3.5546875" style="229" customWidth="1"/>
    <col min="11040" max="11053" width="3.88671875" style="229" customWidth="1"/>
    <col min="11054" max="11054" width="5.44140625" style="229" customWidth="1"/>
    <col min="11055" max="11055" width="3.88671875" style="229" customWidth="1"/>
    <col min="11056" max="11056" width="4.6640625" style="229" customWidth="1"/>
    <col min="11057" max="11062" width="3.88671875" style="229" customWidth="1"/>
    <col min="11063" max="11063" width="8.88671875" style="229" customWidth="1"/>
    <col min="11064" max="11064" width="7.88671875" style="229" customWidth="1"/>
    <col min="11065" max="11262" width="9.109375" style="229" customWidth="1"/>
    <col min="11263" max="11263" width="5.88671875" style="229" customWidth="1"/>
    <col min="11264" max="11264" width="9.109375" style="229" customWidth="1"/>
    <col min="11265" max="11265" width="27.6640625" style="229" customWidth="1"/>
    <col min="11266" max="11266" width="9.109375" style="229" customWidth="1"/>
    <col min="11267" max="11283" width="3.88671875" style="229" customWidth="1"/>
    <col min="11284" max="11284" width="5.109375" style="229" customWidth="1"/>
    <col min="11285" max="11285" width="5" style="229" customWidth="1"/>
    <col min="11286" max="11286" width="4.5546875" style="229" customWidth="1"/>
    <col min="11287" max="11294" width="3.88671875" style="229" customWidth="1"/>
    <col min="11295" max="11295" width="3.5546875" style="229" customWidth="1"/>
    <col min="11296" max="11309" width="3.88671875" style="229" customWidth="1"/>
    <col min="11310" max="11310" width="5.44140625" style="229" customWidth="1"/>
    <col min="11311" max="11311" width="3.88671875" style="229" customWidth="1"/>
    <col min="11312" max="11312" width="4.6640625" style="229" customWidth="1"/>
    <col min="11313" max="11318" width="3.88671875" style="229" customWidth="1"/>
    <col min="11319" max="11319" width="8.88671875" style="229" customWidth="1"/>
    <col min="11320" max="11320" width="7.88671875" style="229" customWidth="1"/>
    <col min="11321" max="11518" width="9.109375" style="229" customWidth="1"/>
    <col min="11519" max="11519" width="5.88671875" style="229" customWidth="1"/>
    <col min="11520" max="11520" width="9.109375" style="229" customWidth="1"/>
    <col min="11521" max="11521" width="27.6640625" style="229" customWidth="1"/>
    <col min="11522" max="11522" width="9.109375" style="229" customWidth="1"/>
    <col min="11523" max="11539" width="3.88671875" style="229" customWidth="1"/>
    <col min="11540" max="11540" width="5.109375" style="229" customWidth="1"/>
    <col min="11541" max="11541" width="5" style="229" customWidth="1"/>
    <col min="11542" max="11542" width="4.5546875" style="229" customWidth="1"/>
    <col min="11543" max="11550" width="3.88671875" style="229" customWidth="1"/>
    <col min="11551" max="11551" width="3.5546875" style="229" customWidth="1"/>
    <col min="11552" max="11565" width="3.88671875" style="229" customWidth="1"/>
    <col min="11566" max="11566" width="5.44140625" style="229" customWidth="1"/>
    <col min="11567" max="11567" width="3.88671875" style="229" customWidth="1"/>
    <col min="11568" max="11568" width="4.6640625" style="229" customWidth="1"/>
    <col min="11569" max="11574" width="3.88671875" style="229" customWidth="1"/>
    <col min="11575" max="11575" width="8.88671875" style="229" customWidth="1"/>
    <col min="11576" max="11576" width="7.88671875" style="229" customWidth="1"/>
    <col min="11577" max="11774" width="9.109375" style="229" customWidth="1"/>
    <col min="11775" max="11775" width="5.88671875" style="229" customWidth="1"/>
    <col min="11776" max="11776" width="9.109375" style="229" customWidth="1"/>
    <col min="11777" max="11777" width="27.6640625" style="229" customWidth="1"/>
    <col min="11778" max="11778" width="9.109375" style="229" customWidth="1"/>
    <col min="11779" max="11795" width="3.88671875" style="229" customWidth="1"/>
    <col min="11796" max="11796" width="5.109375" style="229" customWidth="1"/>
    <col min="11797" max="11797" width="5" style="229" customWidth="1"/>
    <col min="11798" max="11798" width="4.5546875" style="229" customWidth="1"/>
    <col min="11799" max="11806" width="3.88671875" style="229" customWidth="1"/>
    <col min="11807" max="11807" width="3.5546875" style="229" customWidth="1"/>
    <col min="11808" max="11821" width="3.88671875" style="229" customWidth="1"/>
    <col min="11822" max="11822" width="5.44140625" style="229" customWidth="1"/>
    <col min="11823" max="11823" width="3.88671875" style="229" customWidth="1"/>
    <col min="11824" max="11824" width="4.6640625" style="229" customWidth="1"/>
    <col min="11825" max="11830" width="3.88671875" style="229" customWidth="1"/>
    <col min="11831" max="11831" width="8.88671875" style="229" customWidth="1"/>
    <col min="11832" max="11832" width="7.88671875" style="229" customWidth="1"/>
    <col min="11833" max="12030" width="9.109375" style="229" customWidth="1"/>
    <col min="12031" max="12031" width="5.88671875" style="229" customWidth="1"/>
    <col min="12032" max="12032" width="9.109375" style="229" customWidth="1"/>
    <col min="12033" max="12033" width="27.6640625" style="229" customWidth="1"/>
    <col min="12034" max="12034" width="9.109375" style="229" customWidth="1"/>
    <col min="12035" max="12051" width="3.88671875" style="229" customWidth="1"/>
    <col min="12052" max="12052" width="5.109375" style="229" customWidth="1"/>
    <col min="12053" max="12053" width="5" style="229" customWidth="1"/>
    <col min="12054" max="12054" width="4.5546875" style="229" customWidth="1"/>
    <col min="12055" max="12062" width="3.88671875" style="229" customWidth="1"/>
    <col min="12063" max="12063" width="3.5546875" style="229" customWidth="1"/>
    <col min="12064" max="12077" width="3.88671875" style="229" customWidth="1"/>
    <col min="12078" max="12078" width="5.44140625" style="229" customWidth="1"/>
    <col min="12079" max="12079" width="3.88671875" style="229" customWidth="1"/>
    <col min="12080" max="12080" width="4.6640625" style="229" customWidth="1"/>
    <col min="12081" max="12086" width="3.88671875" style="229" customWidth="1"/>
    <col min="12087" max="12087" width="8.88671875" style="229" customWidth="1"/>
    <col min="12088" max="12088" width="7.88671875" style="229" customWidth="1"/>
    <col min="12089" max="12286" width="9.109375" style="229" customWidth="1"/>
    <col min="12287" max="12287" width="5.88671875" style="229" customWidth="1"/>
    <col min="12288" max="12288" width="9.109375" style="229" customWidth="1"/>
    <col min="12289" max="12289" width="27.6640625" style="229" customWidth="1"/>
    <col min="12290" max="12290" width="9.109375" style="229" customWidth="1"/>
    <col min="12291" max="12307" width="3.88671875" style="229" customWidth="1"/>
    <col min="12308" max="12308" width="5.109375" style="229" customWidth="1"/>
    <col min="12309" max="12309" width="5" style="229" customWidth="1"/>
    <col min="12310" max="12310" width="4.5546875" style="229" customWidth="1"/>
    <col min="12311" max="12318" width="3.88671875" style="229" customWidth="1"/>
    <col min="12319" max="12319" width="3.5546875" style="229" customWidth="1"/>
    <col min="12320" max="12333" width="3.88671875" style="229" customWidth="1"/>
    <col min="12334" max="12334" width="5.44140625" style="229" customWidth="1"/>
    <col min="12335" max="12335" width="3.88671875" style="229" customWidth="1"/>
    <col min="12336" max="12336" width="4.6640625" style="229" customWidth="1"/>
    <col min="12337" max="12342" width="3.88671875" style="229" customWidth="1"/>
    <col min="12343" max="12343" width="8.88671875" style="229" customWidth="1"/>
    <col min="12344" max="12344" width="7.88671875" style="229" customWidth="1"/>
    <col min="12345" max="12542" width="9.109375" style="229" customWidth="1"/>
    <col min="12543" max="12543" width="5.88671875" style="229" customWidth="1"/>
    <col min="12544" max="12544" width="9.109375" style="229" customWidth="1"/>
    <col min="12545" max="12545" width="27.6640625" style="229" customWidth="1"/>
    <col min="12546" max="12546" width="9.109375" style="229" customWidth="1"/>
    <col min="12547" max="12563" width="3.88671875" style="229" customWidth="1"/>
    <col min="12564" max="12564" width="5.109375" style="229" customWidth="1"/>
    <col min="12565" max="12565" width="5" style="229" customWidth="1"/>
    <col min="12566" max="12566" width="4.5546875" style="229" customWidth="1"/>
    <col min="12567" max="12574" width="3.88671875" style="229" customWidth="1"/>
    <col min="12575" max="12575" width="3.5546875" style="229" customWidth="1"/>
    <col min="12576" max="12589" width="3.88671875" style="229" customWidth="1"/>
    <col min="12590" max="12590" width="5.44140625" style="229" customWidth="1"/>
    <col min="12591" max="12591" width="3.88671875" style="229" customWidth="1"/>
    <col min="12592" max="12592" width="4.6640625" style="229" customWidth="1"/>
    <col min="12593" max="12598" width="3.88671875" style="229" customWidth="1"/>
    <col min="12599" max="12599" width="8.88671875" style="229" customWidth="1"/>
    <col min="12600" max="12600" width="7.88671875" style="229" customWidth="1"/>
    <col min="12601" max="12798" width="9.109375" style="229" customWidth="1"/>
    <col min="12799" max="12799" width="5.88671875" style="229" customWidth="1"/>
    <col min="12800" max="12800" width="9.109375" style="229" customWidth="1"/>
    <col min="12801" max="12801" width="27.6640625" style="229" customWidth="1"/>
    <col min="12802" max="12802" width="9.109375" style="229" customWidth="1"/>
    <col min="12803" max="12819" width="3.88671875" style="229" customWidth="1"/>
    <col min="12820" max="12820" width="5.109375" style="229" customWidth="1"/>
    <col min="12821" max="12821" width="5" style="229" customWidth="1"/>
    <col min="12822" max="12822" width="4.5546875" style="229" customWidth="1"/>
    <col min="12823" max="12830" width="3.88671875" style="229" customWidth="1"/>
    <col min="12831" max="12831" width="3.5546875" style="229" customWidth="1"/>
    <col min="12832" max="12845" width="3.88671875" style="229" customWidth="1"/>
    <col min="12846" max="12846" width="5.44140625" style="229" customWidth="1"/>
    <col min="12847" max="12847" width="3.88671875" style="229" customWidth="1"/>
    <col min="12848" max="12848" width="4.6640625" style="229" customWidth="1"/>
    <col min="12849" max="12854" width="3.88671875" style="229" customWidth="1"/>
    <col min="12855" max="12855" width="8.88671875" style="229" customWidth="1"/>
    <col min="12856" max="12856" width="7.88671875" style="229" customWidth="1"/>
    <col min="12857" max="13054" width="9.109375" style="229" customWidth="1"/>
    <col min="13055" max="13055" width="5.88671875" style="229" customWidth="1"/>
    <col min="13056" max="13056" width="9.109375" style="229" customWidth="1"/>
    <col min="13057" max="13057" width="27.6640625" style="229" customWidth="1"/>
    <col min="13058" max="13058" width="9.109375" style="229" customWidth="1"/>
    <col min="13059" max="13075" width="3.88671875" style="229" customWidth="1"/>
    <col min="13076" max="13076" width="5.109375" style="229" customWidth="1"/>
    <col min="13077" max="13077" width="5" style="229" customWidth="1"/>
    <col min="13078" max="13078" width="4.5546875" style="229" customWidth="1"/>
    <col min="13079" max="13086" width="3.88671875" style="229" customWidth="1"/>
    <col min="13087" max="13087" width="3.5546875" style="229" customWidth="1"/>
    <col min="13088" max="13101" width="3.88671875" style="229" customWidth="1"/>
    <col min="13102" max="13102" width="5.44140625" style="229" customWidth="1"/>
    <col min="13103" max="13103" width="3.88671875" style="229" customWidth="1"/>
    <col min="13104" max="13104" width="4.6640625" style="229" customWidth="1"/>
    <col min="13105" max="13110" width="3.88671875" style="229" customWidth="1"/>
    <col min="13111" max="13111" width="8.88671875" style="229" customWidth="1"/>
    <col min="13112" max="13112" width="7.88671875" style="229" customWidth="1"/>
    <col min="13113" max="13310" width="9.109375" style="229" customWidth="1"/>
    <col min="13311" max="13311" width="5.88671875" style="229" customWidth="1"/>
    <col min="13312" max="13312" width="9.109375" style="229" customWidth="1"/>
    <col min="13313" max="13313" width="27.6640625" style="229" customWidth="1"/>
    <col min="13314" max="13314" width="9.109375" style="229" customWidth="1"/>
    <col min="13315" max="13331" width="3.88671875" style="229" customWidth="1"/>
    <col min="13332" max="13332" width="5.109375" style="229" customWidth="1"/>
    <col min="13333" max="13333" width="5" style="229" customWidth="1"/>
    <col min="13334" max="13334" width="4.5546875" style="229" customWidth="1"/>
    <col min="13335" max="13342" width="3.88671875" style="229" customWidth="1"/>
    <col min="13343" max="13343" width="3.5546875" style="229" customWidth="1"/>
    <col min="13344" max="13357" width="3.88671875" style="229" customWidth="1"/>
    <col min="13358" max="13358" width="5.44140625" style="229" customWidth="1"/>
    <col min="13359" max="13359" width="3.88671875" style="229" customWidth="1"/>
    <col min="13360" max="13360" width="4.6640625" style="229" customWidth="1"/>
    <col min="13361" max="13366" width="3.88671875" style="229" customWidth="1"/>
    <col min="13367" max="13367" width="8.88671875" style="229" customWidth="1"/>
    <col min="13368" max="13368" width="7.88671875" style="229" customWidth="1"/>
    <col min="13369" max="13566" width="9.109375" style="229" customWidth="1"/>
    <col min="13567" max="13567" width="5.88671875" style="229" customWidth="1"/>
    <col min="13568" max="13568" width="9.109375" style="229" customWidth="1"/>
    <col min="13569" max="13569" width="27.6640625" style="229" customWidth="1"/>
    <col min="13570" max="13570" width="9.109375" style="229" customWidth="1"/>
    <col min="13571" max="13587" width="3.88671875" style="229" customWidth="1"/>
    <col min="13588" max="13588" width="5.109375" style="229" customWidth="1"/>
    <col min="13589" max="13589" width="5" style="229" customWidth="1"/>
    <col min="13590" max="13590" width="4.5546875" style="229" customWidth="1"/>
    <col min="13591" max="13598" width="3.88671875" style="229" customWidth="1"/>
    <col min="13599" max="13599" width="3.5546875" style="229" customWidth="1"/>
    <col min="13600" max="13613" width="3.88671875" style="229" customWidth="1"/>
    <col min="13614" max="13614" width="5.44140625" style="229" customWidth="1"/>
    <col min="13615" max="13615" width="3.88671875" style="229" customWidth="1"/>
    <col min="13616" max="13616" width="4.6640625" style="229" customWidth="1"/>
    <col min="13617" max="13622" width="3.88671875" style="229" customWidth="1"/>
    <col min="13623" max="13623" width="8.88671875" style="229" customWidth="1"/>
    <col min="13624" max="13624" width="7.88671875" style="229" customWidth="1"/>
    <col min="13625" max="13822" width="9.109375" style="229" customWidth="1"/>
    <col min="13823" max="13823" width="5.88671875" style="229" customWidth="1"/>
    <col min="13824" max="13824" width="9.109375" style="229" customWidth="1"/>
    <col min="13825" max="13825" width="27.6640625" style="229" customWidth="1"/>
    <col min="13826" max="13826" width="9.109375" style="229" customWidth="1"/>
    <col min="13827" max="13843" width="3.88671875" style="229" customWidth="1"/>
    <col min="13844" max="13844" width="5.109375" style="229" customWidth="1"/>
    <col min="13845" max="13845" width="5" style="229" customWidth="1"/>
    <col min="13846" max="13846" width="4.5546875" style="229" customWidth="1"/>
    <col min="13847" max="13854" width="3.88671875" style="229" customWidth="1"/>
    <col min="13855" max="13855" width="3.5546875" style="229" customWidth="1"/>
    <col min="13856" max="13869" width="3.88671875" style="229" customWidth="1"/>
    <col min="13870" max="13870" width="5.44140625" style="229" customWidth="1"/>
    <col min="13871" max="13871" width="3.88671875" style="229" customWidth="1"/>
    <col min="13872" max="13872" width="4.6640625" style="229" customWidth="1"/>
    <col min="13873" max="13878" width="3.88671875" style="229" customWidth="1"/>
    <col min="13879" max="13879" width="8.88671875" style="229" customWidth="1"/>
    <col min="13880" max="13880" width="7.88671875" style="229" customWidth="1"/>
    <col min="13881" max="14078" width="9.109375" style="229" customWidth="1"/>
    <col min="14079" max="14079" width="5.88671875" style="229" customWidth="1"/>
    <col min="14080" max="14080" width="9.109375" style="229" customWidth="1"/>
    <col min="14081" max="14081" width="27.6640625" style="229" customWidth="1"/>
    <col min="14082" max="14082" width="9.109375" style="229" customWidth="1"/>
    <col min="14083" max="14099" width="3.88671875" style="229" customWidth="1"/>
    <col min="14100" max="14100" width="5.109375" style="229" customWidth="1"/>
    <col min="14101" max="14101" width="5" style="229" customWidth="1"/>
    <col min="14102" max="14102" width="4.5546875" style="229" customWidth="1"/>
    <col min="14103" max="14110" width="3.88671875" style="229" customWidth="1"/>
    <col min="14111" max="14111" width="3.5546875" style="229" customWidth="1"/>
    <col min="14112" max="14125" width="3.88671875" style="229" customWidth="1"/>
    <col min="14126" max="14126" width="5.44140625" style="229" customWidth="1"/>
    <col min="14127" max="14127" width="3.88671875" style="229" customWidth="1"/>
    <col min="14128" max="14128" width="4.6640625" style="229" customWidth="1"/>
    <col min="14129" max="14134" width="3.88671875" style="229" customWidth="1"/>
    <col min="14135" max="14135" width="8.88671875" style="229" customWidth="1"/>
    <col min="14136" max="14136" width="7.88671875" style="229" customWidth="1"/>
    <col min="14137" max="14334" width="9.109375" style="229" customWidth="1"/>
    <col min="14335" max="14335" width="5.88671875" style="229" customWidth="1"/>
    <col min="14336" max="14336" width="9.109375" style="229" customWidth="1"/>
    <col min="14337" max="14337" width="27.6640625" style="229" customWidth="1"/>
    <col min="14338" max="14338" width="9.109375" style="229" customWidth="1"/>
    <col min="14339" max="14355" width="3.88671875" style="229" customWidth="1"/>
    <col min="14356" max="14356" width="5.109375" style="229" customWidth="1"/>
    <col min="14357" max="14357" width="5" style="229" customWidth="1"/>
    <col min="14358" max="14358" width="4.5546875" style="229" customWidth="1"/>
    <col min="14359" max="14366" width="3.88671875" style="229" customWidth="1"/>
    <col min="14367" max="14367" width="3.5546875" style="229" customWidth="1"/>
    <col min="14368" max="14381" width="3.88671875" style="229" customWidth="1"/>
    <col min="14382" max="14382" width="5.44140625" style="229" customWidth="1"/>
    <col min="14383" max="14383" width="3.88671875" style="229" customWidth="1"/>
    <col min="14384" max="14384" width="4.6640625" style="229" customWidth="1"/>
    <col min="14385" max="14390" width="3.88671875" style="229" customWidth="1"/>
    <col min="14391" max="14391" width="8.88671875" style="229" customWidth="1"/>
    <col min="14392" max="14392" width="7.88671875" style="229" customWidth="1"/>
    <col min="14393" max="14590" width="9.109375" style="229" customWidth="1"/>
    <col min="14591" max="14591" width="5.88671875" style="229" customWidth="1"/>
    <col min="14592" max="14592" width="9.109375" style="229" customWidth="1"/>
    <col min="14593" max="14593" width="27.6640625" style="229" customWidth="1"/>
    <col min="14594" max="14594" width="9.109375" style="229" customWidth="1"/>
    <col min="14595" max="14611" width="3.88671875" style="229" customWidth="1"/>
    <col min="14612" max="14612" width="5.109375" style="229" customWidth="1"/>
    <col min="14613" max="14613" width="5" style="229" customWidth="1"/>
    <col min="14614" max="14614" width="4.5546875" style="229" customWidth="1"/>
    <col min="14615" max="14622" width="3.88671875" style="229" customWidth="1"/>
    <col min="14623" max="14623" width="3.5546875" style="229" customWidth="1"/>
    <col min="14624" max="14637" width="3.88671875" style="229" customWidth="1"/>
    <col min="14638" max="14638" width="5.44140625" style="229" customWidth="1"/>
    <col min="14639" max="14639" width="3.88671875" style="229" customWidth="1"/>
    <col min="14640" max="14640" width="4.6640625" style="229" customWidth="1"/>
    <col min="14641" max="14646" width="3.88671875" style="229" customWidth="1"/>
    <col min="14647" max="14647" width="8.88671875" style="229" customWidth="1"/>
    <col min="14648" max="14648" width="7.88671875" style="229" customWidth="1"/>
    <col min="14649" max="14846" width="9.109375" style="229" customWidth="1"/>
    <col min="14847" max="14847" width="5.88671875" style="229" customWidth="1"/>
    <col min="14848" max="14848" width="9.109375" style="229" customWidth="1"/>
    <col min="14849" max="14849" width="27.6640625" style="229" customWidth="1"/>
    <col min="14850" max="14850" width="9.109375" style="229" customWidth="1"/>
    <col min="14851" max="14867" width="3.88671875" style="229" customWidth="1"/>
    <col min="14868" max="14868" width="5.109375" style="229" customWidth="1"/>
    <col min="14869" max="14869" width="5" style="229" customWidth="1"/>
    <col min="14870" max="14870" width="4.5546875" style="229" customWidth="1"/>
    <col min="14871" max="14878" width="3.88671875" style="229" customWidth="1"/>
    <col min="14879" max="14879" width="3.5546875" style="229" customWidth="1"/>
    <col min="14880" max="14893" width="3.88671875" style="229" customWidth="1"/>
    <col min="14894" max="14894" width="5.44140625" style="229" customWidth="1"/>
    <col min="14895" max="14895" width="3.88671875" style="229" customWidth="1"/>
    <col min="14896" max="14896" width="4.6640625" style="229" customWidth="1"/>
    <col min="14897" max="14902" width="3.88671875" style="229" customWidth="1"/>
    <col min="14903" max="14903" width="8.88671875" style="229" customWidth="1"/>
    <col min="14904" max="14904" width="7.88671875" style="229" customWidth="1"/>
    <col min="14905" max="15102" width="9.109375" style="229" customWidth="1"/>
    <col min="15103" max="15103" width="5.88671875" style="229" customWidth="1"/>
    <col min="15104" max="15104" width="9.109375" style="229" customWidth="1"/>
    <col min="15105" max="15105" width="27.6640625" style="229" customWidth="1"/>
    <col min="15106" max="15106" width="9.109375" style="229" customWidth="1"/>
    <col min="15107" max="15123" width="3.88671875" style="229" customWidth="1"/>
    <col min="15124" max="15124" width="5.109375" style="229" customWidth="1"/>
    <col min="15125" max="15125" width="5" style="229" customWidth="1"/>
    <col min="15126" max="15126" width="4.5546875" style="229" customWidth="1"/>
    <col min="15127" max="15134" width="3.88671875" style="229" customWidth="1"/>
    <col min="15135" max="15135" width="3.5546875" style="229" customWidth="1"/>
    <col min="15136" max="15149" width="3.88671875" style="229" customWidth="1"/>
    <col min="15150" max="15150" width="5.44140625" style="229" customWidth="1"/>
    <col min="15151" max="15151" width="3.88671875" style="229" customWidth="1"/>
    <col min="15152" max="15152" width="4.6640625" style="229" customWidth="1"/>
    <col min="15153" max="15158" width="3.88671875" style="229" customWidth="1"/>
    <col min="15159" max="15159" width="8.88671875" style="229" customWidth="1"/>
    <col min="15160" max="15160" width="7.88671875" style="229" customWidth="1"/>
    <col min="15161" max="15358" width="9.109375" style="229" customWidth="1"/>
    <col min="15359" max="15359" width="5.88671875" style="229" customWidth="1"/>
    <col min="15360" max="15360" width="9.109375" style="229" customWidth="1"/>
    <col min="15361" max="15361" width="27.6640625" style="229" customWidth="1"/>
    <col min="15362" max="15362" width="9.109375" style="229" customWidth="1"/>
    <col min="15363" max="15379" width="3.88671875" style="229" customWidth="1"/>
    <col min="15380" max="15380" width="5.109375" style="229" customWidth="1"/>
    <col min="15381" max="15381" width="5" style="229" customWidth="1"/>
    <col min="15382" max="15382" width="4.5546875" style="229" customWidth="1"/>
    <col min="15383" max="15390" width="3.88671875" style="229" customWidth="1"/>
    <col min="15391" max="15391" width="3.5546875" style="229" customWidth="1"/>
    <col min="15392" max="15405" width="3.88671875" style="229" customWidth="1"/>
    <col min="15406" max="15406" width="5.44140625" style="229" customWidth="1"/>
    <col min="15407" max="15407" width="3.88671875" style="229" customWidth="1"/>
    <col min="15408" max="15408" width="4.6640625" style="229" customWidth="1"/>
    <col min="15409" max="15414" width="3.88671875" style="229" customWidth="1"/>
    <col min="15415" max="15415" width="8.88671875" style="229" customWidth="1"/>
    <col min="15416" max="15416" width="7.88671875" style="229" customWidth="1"/>
    <col min="15417" max="15614" width="9.109375" style="229" customWidth="1"/>
    <col min="15615" max="15615" width="5.88671875" style="229" customWidth="1"/>
    <col min="15616" max="15616" width="9.109375" style="229" customWidth="1"/>
    <col min="15617" max="15617" width="27.6640625" style="229" customWidth="1"/>
    <col min="15618" max="15618" width="9.109375" style="229" customWidth="1"/>
    <col min="15619" max="15635" width="3.88671875" style="229" customWidth="1"/>
    <col min="15636" max="15636" width="5.109375" style="229" customWidth="1"/>
    <col min="15637" max="15637" width="5" style="229" customWidth="1"/>
    <col min="15638" max="15638" width="4.5546875" style="229" customWidth="1"/>
    <col min="15639" max="15646" width="3.88671875" style="229" customWidth="1"/>
    <col min="15647" max="15647" width="3.5546875" style="229" customWidth="1"/>
    <col min="15648" max="15661" width="3.88671875" style="229" customWidth="1"/>
    <col min="15662" max="15662" width="5.44140625" style="229" customWidth="1"/>
    <col min="15663" max="15663" width="3.88671875" style="229" customWidth="1"/>
    <col min="15664" max="15664" width="4.6640625" style="229" customWidth="1"/>
    <col min="15665" max="15670" width="3.88671875" style="229" customWidth="1"/>
    <col min="15671" max="15671" width="8.88671875" style="229" customWidth="1"/>
    <col min="15672" max="15672" width="7.88671875" style="229" customWidth="1"/>
    <col min="15673" max="15870" width="9.109375" style="229" customWidth="1"/>
    <col min="15871" max="15871" width="5.88671875" style="229" customWidth="1"/>
    <col min="15872" max="15872" width="9.109375" style="229" customWidth="1"/>
    <col min="15873" max="15873" width="27.6640625" style="229" customWidth="1"/>
    <col min="15874" max="15874" width="9.109375" style="229" customWidth="1"/>
    <col min="15875" max="15891" width="3.88671875" style="229" customWidth="1"/>
    <col min="15892" max="15892" width="5.109375" style="229" customWidth="1"/>
    <col min="15893" max="15893" width="5" style="229" customWidth="1"/>
    <col min="15894" max="15894" width="4.5546875" style="229" customWidth="1"/>
    <col min="15895" max="15902" width="3.88671875" style="229" customWidth="1"/>
    <col min="15903" max="15903" width="3.5546875" style="229" customWidth="1"/>
    <col min="15904" max="15917" width="3.88671875" style="229" customWidth="1"/>
    <col min="15918" max="15918" width="5.44140625" style="229" customWidth="1"/>
    <col min="15919" max="15919" width="3.88671875" style="229" customWidth="1"/>
    <col min="15920" max="15920" width="4.6640625" style="229" customWidth="1"/>
    <col min="15921" max="15926" width="3.88671875" style="229" customWidth="1"/>
    <col min="15927" max="15927" width="8.88671875" style="229" customWidth="1"/>
    <col min="15928" max="15928" width="7.88671875" style="229" customWidth="1"/>
    <col min="15929" max="16126" width="9.109375" style="229" customWidth="1"/>
    <col min="16127" max="16127" width="5.88671875" style="229" customWidth="1"/>
    <col min="16128" max="16128" width="9.109375" style="229" customWidth="1"/>
    <col min="16129" max="16129" width="27.6640625" style="229" customWidth="1"/>
    <col min="16130" max="16130" width="9.109375" style="229" customWidth="1"/>
    <col min="16131" max="16147" width="3.88671875" style="229" customWidth="1"/>
    <col min="16148" max="16148" width="5.109375" style="229" customWidth="1"/>
    <col min="16149" max="16149" width="5" style="229" customWidth="1"/>
    <col min="16150" max="16150" width="4.5546875" style="229" customWidth="1"/>
    <col min="16151" max="16158" width="3.88671875" style="229" customWidth="1"/>
    <col min="16159" max="16159" width="3.5546875" style="229" customWidth="1"/>
    <col min="16160" max="16173" width="3.88671875" style="229" customWidth="1"/>
    <col min="16174" max="16174" width="5.44140625" style="229" customWidth="1"/>
    <col min="16175" max="16175" width="3.88671875" style="229" customWidth="1"/>
    <col min="16176" max="16176" width="4.6640625" style="229" customWidth="1"/>
    <col min="16177" max="16182" width="3.88671875" style="229" customWidth="1"/>
    <col min="16183" max="16183" width="8.88671875" style="229" customWidth="1"/>
    <col min="16184" max="16184" width="7.88671875" style="229" customWidth="1"/>
    <col min="16185" max="16384" width="9.109375" style="229" customWidth="1"/>
  </cols>
  <sheetData>
    <row r="1" spans="2:58" ht="33" customHeight="1" thickBot="1" x14ac:dyDescent="0.35">
      <c r="B1" s="431" t="s">
        <v>282</v>
      </c>
      <c r="C1" s="443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422"/>
      <c r="AO1" s="422"/>
      <c r="AP1" s="422"/>
      <c r="AQ1" s="422"/>
      <c r="AR1" s="422"/>
      <c r="AS1" s="422"/>
      <c r="AT1" s="422"/>
      <c r="AU1" s="422"/>
      <c r="AV1" s="422"/>
      <c r="AW1" s="422"/>
      <c r="AX1" s="422"/>
      <c r="AY1" s="422"/>
      <c r="AZ1" s="422"/>
      <c r="BA1" s="422"/>
      <c r="BB1" s="422"/>
      <c r="BC1" s="422"/>
      <c r="BD1" s="444"/>
    </row>
    <row r="2" spans="2:58" ht="34.5" customHeight="1" x14ac:dyDescent="0.3">
      <c r="B2" s="425" t="s">
        <v>1</v>
      </c>
      <c r="C2" s="425" t="s">
        <v>187</v>
      </c>
      <c r="D2" s="418" t="s">
        <v>101</v>
      </c>
      <c r="E2" s="419"/>
      <c r="F2" s="419"/>
      <c r="G2" s="420"/>
      <c r="H2" s="418" t="s">
        <v>103</v>
      </c>
      <c r="I2" s="419"/>
      <c r="J2" s="419"/>
      <c r="K2" s="420"/>
      <c r="L2" s="415" t="s">
        <v>283</v>
      </c>
      <c r="M2" s="418" t="s">
        <v>105</v>
      </c>
      <c r="N2" s="419"/>
      <c r="O2" s="420"/>
      <c r="P2" s="415" t="s">
        <v>284</v>
      </c>
      <c r="Q2" s="418" t="s">
        <v>107</v>
      </c>
      <c r="R2" s="419"/>
      <c r="S2" s="419"/>
      <c r="T2" s="420"/>
      <c r="U2" s="415" t="s">
        <v>285</v>
      </c>
      <c r="V2" s="418" t="s">
        <v>109</v>
      </c>
      <c r="W2" s="419"/>
      <c r="X2" s="420"/>
      <c r="Y2" s="415" t="s">
        <v>286</v>
      </c>
      <c r="Z2" s="418" t="s">
        <v>110</v>
      </c>
      <c r="AA2" s="419"/>
      <c r="AB2" s="420"/>
      <c r="AC2" s="415" t="s">
        <v>287</v>
      </c>
      <c r="AD2" s="418" t="s">
        <v>111</v>
      </c>
      <c r="AE2" s="419"/>
      <c r="AF2" s="419"/>
      <c r="AG2" s="420"/>
      <c r="AH2" s="418" t="s">
        <v>113</v>
      </c>
      <c r="AI2" s="419"/>
      <c r="AJ2" s="419"/>
      <c r="AK2" s="420"/>
      <c r="AL2" s="415" t="s">
        <v>288</v>
      </c>
      <c r="AM2" s="418" t="s">
        <v>115</v>
      </c>
      <c r="AN2" s="419"/>
      <c r="AO2" s="420"/>
      <c r="AP2" s="415" t="s">
        <v>289</v>
      </c>
      <c r="AQ2" s="418" t="s">
        <v>117</v>
      </c>
      <c r="AR2" s="419"/>
      <c r="AS2" s="419"/>
      <c r="AT2" s="420"/>
      <c r="AU2" s="418" t="s">
        <v>48</v>
      </c>
      <c r="AV2" s="419"/>
      <c r="AW2" s="419"/>
      <c r="AX2" s="420"/>
      <c r="AY2" s="415" t="s">
        <v>290</v>
      </c>
      <c r="AZ2" s="418" t="s">
        <v>120</v>
      </c>
      <c r="BA2" s="419"/>
      <c r="BB2" s="419"/>
      <c r="BC2" s="420"/>
      <c r="BD2" s="442" t="s">
        <v>121</v>
      </c>
    </row>
    <row r="3" spans="2:58" ht="15.75" customHeight="1" x14ac:dyDescent="0.3">
      <c r="B3" s="426"/>
      <c r="C3" s="426"/>
      <c r="D3" s="411" t="s">
        <v>141</v>
      </c>
      <c r="E3" s="411" t="s">
        <v>142</v>
      </c>
      <c r="F3" s="411" t="s">
        <v>143</v>
      </c>
      <c r="G3" s="411" t="s">
        <v>144</v>
      </c>
      <c r="H3" s="411" t="s">
        <v>137</v>
      </c>
      <c r="I3" s="411" t="s">
        <v>138</v>
      </c>
      <c r="J3" s="411" t="s">
        <v>139</v>
      </c>
      <c r="K3" s="411" t="s">
        <v>140</v>
      </c>
      <c r="L3" s="416"/>
      <c r="M3" s="411" t="s">
        <v>126</v>
      </c>
      <c r="N3" s="411" t="s">
        <v>127</v>
      </c>
      <c r="O3" s="411" t="s">
        <v>128</v>
      </c>
      <c r="P3" s="416"/>
      <c r="Q3" s="411" t="s">
        <v>141</v>
      </c>
      <c r="R3" s="411" t="s">
        <v>142</v>
      </c>
      <c r="S3" s="411" t="s">
        <v>143</v>
      </c>
      <c r="T3" s="411" t="s">
        <v>144</v>
      </c>
      <c r="U3" s="416"/>
      <c r="V3" s="411" t="s">
        <v>123</v>
      </c>
      <c r="W3" s="411" t="s">
        <v>124</v>
      </c>
      <c r="X3" s="411" t="s">
        <v>125</v>
      </c>
      <c r="Y3" s="416"/>
      <c r="Z3" s="411" t="s">
        <v>133</v>
      </c>
      <c r="AA3" s="411" t="s">
        <v>134</v>
      </c>
      <c r="AB3" s="411" t="s">
        <v>135</v>
      </c>
      <c r="AC3" s="416"/>
      <c r="AD3" s="411" t="s">
        <v>133</v>
      </c>
      <c r="AE3" s="411" t="s">
        <v>134</v>
      </c>
      <c r="AF3" s="411" t="s">
        <v>135</v>
      </c>
      <c r="AG3" s="411" t="s">
        <v>136</v>
      </c>
      <c r="AH3" s="411" t="s">
        <v>137</v>
      </c>
      <c r="AI3" s="411" t="s">
        <v>138</v>
      </c>
      <c r="AJ3" s="411" t="s">
        <v>139</v>
      </c>
      <c r="AK3" s="411" t="s">
        <v>140</v>
      </c>
      <c r="AL3" s="416"/>
      <c r="AM3" s="411" t="s">
        <v>198</v>
      </c>
      <c r="AN3" s="411" t="s">
        <v>199</v>
      </c>
      <c r="AO3" s="411" t="s">
        <v>200</v>
      </c>
      <c r="AP3" s="416"/>
      <c r="AQ3" s="411" t="s">
        <v>141</v>
      </c>
      <c r="AR3" s="411" t="s">
        <v>142</v>
      </c>
      <c r="AS3" s="411" t="s">
        <v>143</v>
      </c>
      <c r="AT3" s="411" t="s">
        <v>144</v>
      </c>
      <c r="AU3" s="411" t="s">
        <v>137</v>
      </c>
      <c r="AV3" s="411" t="s">
        <v>138</v>
      </c>
      <c r="AW3" s="411" t="s">
        <v>139</v>
      </c>
      <c r="AX3" s="411" t="s">
        <v>140</v>
      </c>
      <c r="AY3" s="416"/>
      <c r="AZ3" s="411" t="s">
        <v>291</v>
      </c>
      <c r="BA3" s="411" t="s">
        <v>292</v>
      </c>
      <c r="BB3" s="411" t="s">
        <v>293</v>
      </c>
      <c r="BC3" s="411" t="s">
        <v>294</v>
      </c>
      <c r="BD3" s="426"/>
    </row>
    <row r="4" spans="2:58" ht="64.5" customHeight="1" x14ac:dyDescent="0.3">
      <c r="B4" s="426"/>
      <c r="C4" s="426"/>
      <c r="D4" s="412"/>
      <c r="E4" s="412"/>
      <c r="F4" s="412"/>
      <c r="G4" s="412"/>
      <c r="H4" s="412"/>
      <c r="I4" s="412"/>
      <c r="J4" s="412"/>
      <c r="K4" s="412"/>
      <c r="L4" s="417"/>
      <c r="M4" s="412"/>
      <c r="N4" s="412"/>
      <c r="O4" s="412"/>
      <c r="P4" s="417"/>
      <c r="Q4" s="412"/>
      <c r="R4" s="412"/>
      <c r="S4" s="412"/>
      <c r="T4" s="412"/>
      <c r="U4" s="417"/>
      <c r="V4" s="412"/>
      <c r="W4" s="412"/>
      <c r="X4" s="412"/>
      <c r="Y4" s="417"/>
      <c r="Z4" s="412"/>
      <c r="AA4" s="412"/>
      <c r="AB4" s="412"/>
      <c r="AC4" s="417"/>
      <c r="AD4" s="412"/>
      <c r="AE4" s="412"/>
      <c r="AF4" s="412"/>
      <c r="AG4" s="412"/>
      <c r="AH4" s="412"/>
      <c r="AI4" s="412"/>
      <c r="AJ4" s="412"/>
      <c r="AK4" s="412"/>
      <c r="AL4" s="417"/>
      <c r="AM4" s="412"/>
      <c r="AN4" s="412"/>
      <c r="AO4" s="412"/>
      <c r="AP4" s="417"/>
      <c r="AQ4" s="412"/>
      <c r="AR4" s="412"/>
      <c r="AS4" s="412"/>
      <c r="AT4" s="412"/>
      <c r="AU4" s="412"/>
      <c r="AV4" s="412"/>
      <c r="AW4" s="412"/>
      <c r="AX4" s="412"/>
      <c r="AY4" s="417"/>
      <c r="AZ4" s="412"/>
      <c r="BA4" s="412"/>
      <c r="BB4" s="412"/>
      <c r="BC4" s="412"/>
      <c r="BD4" s="426"/>
    </row>
    <row r="5" spans="2:58" ht="17.399999999999999" customHeight="1" x14ac:dyDescent="0.3">
      <c r="B5" s="426"/>
      <c r="C5" s="426"/>
      <c r="D5" s="445" t="s">
        <v>53</v>
      </c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6"/>
      <c r="AQ5" s="436"/>
      <c r="AR5" s="436"/>
      <c r="AS5" s="436"/>
      <c r="AT5" s="436"/>
      <c r="AU5" s="436"/>
      <c r="AV5" s="436"/>
      <c r="AW5" s="436"/>
      <c r="AX5" s="436"/>
      <c r="AY5" s="436"/>
      <c r="AZ5" s="436"/>
      <c r="BA5" s="436"/>
      <c r="BB5" s="436"/>
      <c r="BC5" s="437"/>
      <c r="BD5" s="426"/>
    </row>
    <row r="6" spans="2:58" ht="12.75" customHeight="1" thickBot="1" x14ac:dyDescent="0.35">
      <c r="B6" s="427"/>
      <c r="C6" s="427"/>
      <c r="D6" s="235">
        <v>1</v>
      </c>
      <c r="E6" s="236">
        <v>2</v>
      </c>
      <c r="F6" s="236">
        <v>3</v>
      </c>
      <c r="G6" s="236">
        <v>4</v>
      </c>
      <c r="H6" s="236">
        <v>5</v>
      </c>
      <c r="I6" s="236">
        <v>6</v>
      </c>
      <c r="J6" s="236">
        <v>7</v>
      </c>
      <c r="K6" s="237">
        <v>8</v>
      </c>
      <c r="L6" s="237">
        <v>9</v>
      </c>
      <c r="M6" s="237">
        <v>10</v>
      </c>
      <c r="N6" s="237">
        <v>11</v>
      </c>
      <c r="O6" s="237">
        <v>12</v>
      </c>
      <c r="P6" s="237">
        <v>13</v>
      </c>
      <c r="Q6" s="237">
        <v>14</v>
      </c>
      <c r="R6" s="237">
        <v>15</v>
      </c>
      <c r="S6" s="237">
        <v>16</v>
      </c>
      <c r="T6" s="237">
        <v>17</v>
      </c>
      <c r="U6" s="237">
        <v>18</v>
      </c>
      <c r="V6" s="237">
        <v>19</v>
      </c>
      <c r="W6" s="237">
        <v>20</v>
      </c>
      <c r="X6" s="237">
        <v>21</v>
      </c>
      <c r="Y6" s="237">
        <v>22</v>
      </c>
      <c r="Z6" s="237">
        <v>23</v>
      </c>
      <c r="AA6" s="237">
        <v>24</v>
      </c>
      <c r="AB6" s="237">
        <v>25</v>
      </c>
      <c r="AC6" s="237">
        <v>26</v>
      </c>
      <c r="AD6" s="237">
        <v>27</v>
      </c>
      <c r="AE6" s="237">
        <v>28</v>
      </c>
      <c r="AF6" s="237">
        <v>29</v>
      </c>
      <c r="AG6" s="237">
        <v>30</v>
      </c>
      <c r="AH6" s="237">
        <v>31</v>
      </c>
      <c r="AI6" s="237">
        <v>32</v>
      </c>
      <c r="AJ6" s="237">
        <v>33</v>
      </c>
      <c r="AK6" s="237">
        <v>34</v>
      </c>
      <c r="AL6" s="237">
        <v>35</v>
      </c>
      <c r="AM6" s="237">
        <v>36</v>
      </c>
      <c r="AN6" s="237">
        <v>37</v>
      </c>
      <c r="AO6" s="237">
        <v>38</v>
      </c>
      <c r="AP6" s="237">
        <v>39</v>
      </c>
      <c r="AQ6" s="237">
        <v>40</v>
      </c>
      <c r="AR6" s="237">
        <v>41</v>
      </c>
      <c r="AS6" s="237">
        <v>42</v>
      </c>
      <c r="AT6" s="237">
        <v>43</v>
      </c>
      <c r="AU6" s="238">
        <v>44</v>
      </c>
      <c r="AV6" s="237">
        <v>45</v>
      </c>
      <c r="AW6" s="237">
        <v>46</v>
      </c>
      <c r="AX6" s="237">
        <v>47</v>
      </c>
      <c r="AY6" s="237">
        <v>48</v>
      </c>
      <c r="AZ6" s="237">
        <v>49</v>
      </c>
      <c r="BA6" s="237">
        <v>50</v>
      </c>
      <c r="BB6" s="237">
        <v>51</v>
      </c>
      <c r="BC6" s="239">
        <v>52</v>
      </c>
      <c r="BD6" s="427"/>
    </row>
    <row r="7" spans="2:58" ht="34.200000000000003" customHeight="1" x14ac:dyDescent="0.3">
      <c r="B7" s="301" t="s">
        <v>295</v>
      </c>
      <c r="C7" s="301" t="s">
        <v>208</v>
      </c>
      <c r="D7" s="317">
        <v>2</v>
      </c>
      <c r="E7" s="313">
        <v>2</v>
      </c>
      <c r="F7" s="313">
        <v>2</v>
      </c>
      <c r="G7" s="313">
        <v>2</v>
      </c>
      <c r="H7" s="313">
        <v>2</v>
      </c>
      <c r="I7" s="313">
        <v>2</v>
      </c>
      <c r="J7" s="313">
        <v>2</v>
      </c>
      <c r="K7" s="313">
        <v>2</v>
      </c>
      <c r="L7" s="313">
        <v>2</v>
      </c>
      <c r="M7" s="313">
        <v>2</v>
      </c>
      <c r="N7" s="313">
        <v>2</v>
      </c>
      <c r="O7" s="371">
        <v>2</v>
      </c>
      <c r="P7" s="326">
        <v>2</v>
      </c>
      <c r="Q7" s="313"/>
      <c r="R7" s="313"/>
      <c r="S7" s="319"/>
      <c r="T7" s="371"/>
      <c r="U7" s="276">
        <f t="shared" ref="U7:U29" si="0">SUM(D7:T7)</f>
        <v>26</v>
      </c>
      <c r="V7" s="276"/>
      <c r="W7" s="367"/>
      <c r="X7" s="367"/>
      <c r="Y7" s="367"/>
      <c r="Z7" s="367"/>
      <c r="AA7" s="367"/>
      <c r="AB7" s="367"/>
      <c r="AC7" s="367"/>
      <c r="AD7" s="367"/>
      <c r="AE7" s="367"/>
      <c r="AF7" s="367"/>
      <c r="AG7" s="367"/>
      <c r="AH7" s="367"/>
      <c r="AI7" s="367"/>
      <c r="AJ7" s="367"/>
      <c r="AK7" s="371"/>
      <c r="AL7" s="371"/>
      <c r="AM7" s="371"/>
      <c r="AN7" s="371"/>
      <c r="AO7" s="371"/>
      <c r="AP7" s="371"/>
      <c r="AQ7" s="371"/>
      <c r="AR7" s="371"/>
      <c r="AS7" s="371"/>
      <c r="AT7" s="371"/>
      <c r="AU7" s="63"/>
      <c r="AV7" s="348">
        <f t="shared" ref="AV7:AV12" si="1">SUM(W7:AT7)</f>
        <v>0</v>
      </c>
      <c r="AW7" s="348"/>
      <c r="AX7" s="348"/>
      <c r="AY7" s="348"/>
      <c r="AZ7" s="348"/>
      <c r="BA7" s="348"/>
      <c r="BB7" s="349"/>
      <c r="BC7" s="350"/>
      <c r="BD7" s="338">
        <f t="shared" ref="BD7:BD29" si="2">SUM(U7,AV7,)</f>
        <v>26</v>
      </c>
    </row>
    <row r="8" spans="2:58" ht="34.799999999999997" customHeight="1" x14ac:dyDescent="0.3">
      <c r="B8" s="318" t="s">
        <v>296</v>
      </c>
      <c r="C8" s="308" t="s">
        <v>297</v>
      </c>
      <c r="D8" s="314"/>
      <c r="E8" s="374"/>
      <c r="F8" s="374"/>
      <c r="G8" s="374"/>
      <c r="H8" s="374"/>
      <c r="I8" s="374"/>
      <c r="J8" s="374"/>
      <c r="K8" s="374"/>
      <c r="L8" s="374"/>
      <c r="M8" s="374"/>
      <c r="N8" s="374"/>
      <c r="O8" s="383"/>
      <c r="P8" s="374"/>
      <c r="Q8" s="374"/>
      <c r="R8" s="374"/>
      <c r="S8" s="321"/>
      <c r="T8" s="383"/>
      <c r="U8" s="324">
        <f t="shared" si="0"/>
        <v>0</v>
      </c>
      <c r="V8" s="284"/>
      <c r="W8" s="366">
        <v>4</v>
      </c>
      <c r="X8" s="366">
        <v>4</v>
      </c>
      <c r="Y8" s="366">
        <v>4</v>
      </c>
      <c r="Z8" s="366">
        <v>4</v>
      </c>
      <c r="AA8" s="366">
        <v>4</v>
      </c>
      <c r="AB8" s="366">
        <v>4</v>
      </c>
      <c r="AC8" s="366">
        <v>4</v>
      </c>
      <c r="AD8" s="366">
        <v>4</v>
      </c>
      <c r="AE8" s="51">
        <v>4</v>
      </c>
      <c r="AF8" s="366"/>
      <c r="AG8" s="366"/>
      <c r="AH8" s="366"/>
      <c r="AI8" s="366"/>
      <c r="AJ8" s="366"/>
      <c r="AK8" s="370"/>
      <c r="AL8" s="370"/>
      <c r="AM8" s="370"/>
      <c r="AN8" s="370"/>
      <c r="AO8" s="374"/>
      <c r="AP8" s="374"/>
      <c r="AQ8" s="374"/>
      <c r="AR8" s="364"/>
      <c r="AS8" s="365"/>
      <c r="AT8" s="378"/>
      <c r="AU8" s="64"/>
      <c r="AV8" s="302">
        <f t="shared" si="1"/>
        <v>36</v>
      </c>
      <c r="AW8" s="302"/>
      <c r="AX8" s="302"/>
      <c r="AY8" s="302"/>
      <c r="AZ8" s="302"/>
      <c r="BA8" s="302"/>
      <c r="BB8" s="303"/>
      <c r="BC8" s="304"/>
      <c r="BD8" s="278">
        <f t="shared" si="2"/>
        <v>36</v>
      </c>
    </row>
    <row r="9" spans="2:58" s="307" customFormat="1" ht="32.4" customHeight="1" x14ac:dyDescent="0.3">
      <c r="B9" s="318" t="s">
        <v>298</v>
      </c>
      <c r="C9" s="308" t="s">
        <v>299</v>
      </c>
      <c r="D9" s="314"/>
      <c r="E9" s="374"/>
      <c r="F9" s="374"/>
      <c r="G9" s="374"/>
      <c r="H9" s="374"/>
      <c r="I9" s="374"/>
      <c r="J9" s="374"/>
      <c r="K9" s="374"/>
      <c r="L9" s="374"/>
      <c r="M9" s="374"/>
      <c r="N9" s="374"/>
      <c r="O9" s="383"/>
      <c r="P9" s="374"/>
      <c r="Q9" s="374"/>
      <c r="R9" s="374"/>
      <c r="S9" s="321"/>
      <c r="T9" s="383"/>
      <c r="U9" s="324">
        <f t="shared" si="0"/>
        <v>0</v>
      </c>
      <c r="V9" s="284"/>
      <c r="W9" s="366">
        <v>4</v>
      </c>
      <c r="X9" s="366">
        <v>4</v>
      </c>
      <c r="Y9" s="366">
        <v>4</v>
      </c>
      <c r="Z9" s="366">
        <v>4</v>
      </c>
      <c r="AA9" s="366">
        <v>4</v>
      </c>
      <c r="AB9" s="366">
        <v>4</v>
      </c>
      <c r="AC9" s="366">
        <v>4</v>
      </c>
      <c r="AD9" s="366">
        <v>4</v>
      </c>
      <c r="AE9" s="366">
        <v>4</v>
      </c>
      <c r="AF9" s="366"/>
      <c r="AG9" s="366"/>
      <c r="AH9" s="366"/>
      <c r="AI9" s="366"/>
      <c r="AJ9" s="366"/>
      <c r="AK9" s="370"/>
      <c r="AL9" s="370"/>
      <c r="AM9" s="370"/>
      <c r="AN9" s="370"/>
      <c r="AO9" s="366"/>
      <c r="AP9" s="370"/>
      <c r="AQ9" s="366"/>
      <c r="AR9" s="366"/>
      <c r="AS9" s="366"/>
      <c r="AT9" s="369"/>
      <c r="AU9" s="337"/>
      <c r="AV9" s="65">
        <f t="shared" si="1"/>
        <v>36</v>
      </c>
      <c r="AW9" s="302"/>
      <c r="AX9" s="302"/>
      <c r="AY9" s="302"/>
      <c r="AZ9" s="302"/>
      <c r="BA9" s="302"/>
      <c r="BB9" s="303"/>
      <c r="BC9" s="304"/>
      <c r="BD9" s="278">
        <f t="shared" si="2"/>
        <v>36</v>
      </c>
    </row>
    <row r="10" spans="2:58" s="307" customFormat="1" ht="36.75" customHeight="1" x14ac:dyDescent="0.3">
      <c r="B10" s="318" t="s">
        <v>298</v>
      </c>
      <c r="C10" s="308" t="s">
        <v>150</v>
      </c>
      <c r="D10" s="314"/>
      <c r="E10" s="374"/>
      <c r="F10" s="374"/>
      <c r="G10" s="374"/>
      <c r="H10" s="374"/>
      <c r="I10" s="374"/>
      <c r="J10" s="374"/>
      <c r="K10" s="374"/>
      <c r="L10" s="374"/>
      <c r="M10" s="374"/>
      <c r="N10" s="374"/>
      <c r="O10" s="383"/>
      <c r="P10" s="374"/>
      <c r="Q10" s="374"/>
      <c r="R10" s="374"/>
      <c r="S10" s="321"/>
      <c r="T10" s="383"/>
      <c r="U10" s="324">
        <f t="shared" si="0"/>
        <v>0</v>
      </c>
      <c r="V10" s="324"/>
      <c r="W10" s="366"/>
      <c r="X10" s="366"/>
      <c r="Y10" s="366"/>
      <c r="Z10" s="366"/>
      <c r="AA10" s="366"/>
      <c r="AB10" s="366"/>
      <c r="AC10" s="366"/>
      <c r="AD10" s="366"/>
      <c r="AE10" s="366"/>
      <c r="AF10" s="252" t="s">
        <v>57</v>
      </c>
      <c r="AG10" s="366"/>
      <c r="AH10" s="366"/>
      <c r="AI10" s="366"/>
      <c r="AJ10" s="366"/>
      <c r="AK10" s="370"/>
      <c r="AL10" s="370"/>
      <c r="AM10" s="370"/>
      <c r="AN10" s="370"/>
      <c r="AO10" s="366"/>
      <c r="AP10" s="370"/>
      <c r="AQ10" s="366"/>
      <c r="AR10" s="366"/>
      <c r="AS10" s="366"/>
      <c r="AT10" s="369"/>
      <c r="AU10" s="337"/>
      <c r="AV10" s="351">
        <f t="shared" si="1"/>
        <v>0</v>
      </c>
      <c r="AW10" s="351"/>
      <c r="AX10" s="351"/>
      <c r="AY10" s="351"/>
      <c r="AZ10" s="351"/>
      <c r="BA10" s="351"/>
      <c r="BB10" s="352"/>
      <c r="BC10" s="353"/>
      <c r="BD10" s="379">
        <f t="shared" si="2"/>
        <v>0</v>
      </c>
      <c r="BF10" s="306"/>
    </row>
    <row r="11" spans="2:58" s="307" customFormat="1" ht="36.75" customHeight="1" x14ac:dyDescent="0.3">
      <c r="B11" s="318" t="s">
        <v>272</v>
      </c>
      <c r="C11" s="308" t="s">
        <v>273</v>
      </c>
      <c r="D11" s="314">
        <v>8</v>
      </c>
      <c r="E11" s="374">
        <v>10</v>
      </c>
      <c r="F11" s="374">
        <v>8</v>
      </c>
      <c r="G11" s="374">
        <v>10</v>
      </c>
      <c r="H11" s="374">
        <v>8</v>
      </c>
      <c r="I11" s="374">
        <v>10</v>
      </c>
      <c r="J11" s="374">
        <v>8</v>
      </c>
      <c r="K11" s="374">
        <v>10</v>
      </c>
      <c r="L11" s="374">
        <v>8</v>
      </c>
      <c r="M11" s="374">
        <v>10</v>
      </c>
      <c r="N11" s="374">
        <v>8</v>
      </c>
      <c r="O11" s="383">
        <v>10</v>
      </c>
      <c r="P11" s="55">
        <v>8</v>
      </c>
      <c r="Q11" s="374"/>
      <c r="R11" s="374"/>
      <c r="S11" s="321"/>
      <c r="T11" s="362"/>
      <c r="U11" s="311">
        <f t="shared" si="0"/>
        <v>116</v>
      </c>
      <c r="V11" s="311"/>
      <c r="W11" s="366">
        <v>12</v>
      </c>
      <c r="X11" s="366">
        <v>10</v>
      </c>
      <c r="Y11" s="366">
        <v>12</v>
      </c>
      <c r="Z11" s="366">
        <v>10</v>
      </c>
      <c r="AA11" s="366">
        <v>12</v>
      </c>
      <c r="AB11" s="366">
        <v>10</v>
      </c>
      <c r="AC11" s="366">
        <v>12</v>
      </c>
      <c r="AD11" s="366">
        <v>10</v>
      </c>
      <c r="AE11" s="366">
        <v>12</v>
      </c>
      <c r="AF11" s="366"/>
      <c r="AG11" s="366"/>
      <c r="AH11" s="366"/>
      <c r="AI11" s="366"/>
      <c r="AJ11" s="366"/>
      <c r="AK11" s="370"/>
      <c r="AL11" s="370"/>
      <c r="AM11" s="370"/>
      <c r="AN11" s="370"/>
      <c r="AO11" s="384"/>
      <c r="AP11" s="370"/>
      <c r="AQ11" s="366"/>
      <c r="AR11" s="366"/>
      <c r="AS11" s="366"/>
      <c r="AT11" s="369"/>
      <c r="AU11" s="337"/>
      <c r="AV11" s="66">
        <f t="shared" si="1"/>
        <v>100</v>
      </c>
      <c r="AW11" s="351"/>
      <c r="AX11" s="351"/>
      <c r="AY11" s="351"/>
      <c r="AZ11" s="351"/>
      <c r="BA11" s="351"/>
      <c r="BB11" s="352"/>
      <c r="BC11" s="353"/>
      <c r="BD11" s="379">
        <f t="shared" si="2"/>
        <v>216</v>
      </c>
      <c r="BF11" s="306"/>
    </row>
    <row r="12" spans="2:58" s="307" customFormat="1" ht="34.200000000000003" customHeight="1" x14ac:dyDescent="0.3">
      <c r="B12" s="318" t="s">
        <v>272</v>
      </c>
      <c r="C12" s="308" t="s">
        <v>150</v>
      </c>
      <c r="D12" s="315"/>
      <c r="E12" s="366"/>
      <c r="F12" s="366"/>
      <c r="G12" s="366"/>
      <c r="H12" s="366"/>
      <c r="I12" s="366"/>
      <c r="J12" s="366"/>
      <c r="K12" s="366"/>
      <c r="L12" s="366"/>
      <c r="M12" s="366"/>
      <c r="N12" s="366"/>
      <c r="O12" s="366"/>
      <c r="P12" s="389"/>
      <c r="Q12" s="366"/>
      <c r="R12" s="366"/>
      <c r="S12" s="366"/>
      <c r="T12" s="366"/>
      <c r="U12" s="311">
        <f t="shared" si="0"/>
        <v>0</v>
      </c>
      <c r="V12" s="311"/>
      <c r="W12" s="362"/>
      <c r="X12" s="362"/>
      <c r="Y12" s="362"/>
      <c r="Z12" s="362"/>
      <c r="AA12" s="362"/>
      <c r="AB12" s="362"/>
      <c r="AC12" s="362"/>
      <c r="AD12" s="362"/>
      <c r="AE12" s="362"/>
      <c r="AF12" s="254" t="s">
        <v>57</v>
      </c>
      <c r="AG12" s="362"/>
      <c r="AH12" s="362"/>
      <c r="AI12" s="362"/>
      <c r="AJ12" s="362"/>
      <c r="AK12" s="362"/>
      <c r="AL12" s="362"/>
      <c r="AM12" s="362"/>
      <c r="AN12" s="367"/>
      <c r="AO12" s="372"/>
      <c r="AP12" s="367"/>
      <c r="AQ12" s="367"/>
      <c r="AR12" s="367"/>
      <c r="AS12" s="388"/>
      <c r="AT12" s="362"/>
      <c r="AU12" s="67"/>
      <c r="AV12" s="354">
        <f t="shared" si="1"/>
        <v>0</v>
      </c>
      <c r="AW12" s="351"/>
      <c r="AX12" s="351"/>
      <c r="AY12" s="351"/>
      <c r="AZ12" s="351"/>
      <c r="BA12" s="351"/>
      <c r="BB12" s="352"/>
      <c r="BC12" s="353"/>
      <c r="BD12" s="379">
        <f t="shared" si="2"/>
        <v>0</v>
      </c>
      <c r="BF12" s="306"/>
    </row>
    <row r="13" spans="2:58" s="307" customFormat="1" ht="39.6" customHeight="1" x14ac:dyDescent="0.3">
      <c r="B13" s="318" t="s">
        <v>300</v>
      </c>
      <c r="C13" s="308" t="s">
        <v>275</v>
      </c>
      <c r="D13" s="315">
        <v>8</v>
      </c>
      <c r="E13" s="366">
        <v>8</v>
      </c>
      <c r="F13" s="366">
        <v>8</v>
      </c>
      <c r="G13" s="366">
        <v>8</v>
      </c>
      <c r="H13" s="366">
        <v>8</v>
      </c>
      <c r="I13" s="366">
        <v>8</v>
      </c>
      <c r="J13" s="366">
        <v>8</v>
      </c>
      <c r="K13" s="366">
        <v>8</v>
      </c>
      <c r="L13" s="366">
        <v>8</v>
      </c>
      <c r="M13" s="366">
        <v>8</v>
      </c>
      <c r="N13" s="366">
        <v>8</v>
      </c>
      <c r="O13" s="366">
        <v>8</v>
      </c>
      <c r="P13" s="56">
        <v>8</v>
      </c>
      <c r="Q13" s="366"/>
      <c r="R13" s="366"/>
      <c r="S13" s="366"/>
      <c r="T13" s="366"/>
      <c r="U13" s="311">
        <f t="shared" si="0"/>
        <v>104</v>
      </c>
      <c r="V13" s="279"/>
      <c r="W13" s="362">
        <v>10</v>
      </c>
      <c r="X13" s="362">
        <v>12</v>
      </c>
      <c r="Y13" s="362">
        <v>10</v>
      </c>
      <c r="Z13" s="362">
        <v>12</v>
      </c>
      <c r="AA13" s="362">
        <v>10</v>
      </c>
      <c r="AB13" s="362">
        <v>12</v>
      </c>
      <c r="AC13" s="362">
        <v>10</v>
      </c>
      <c r="AD13" s="362">
        <v>12</v>
      </c>
      <c r="AE13" s="362">
        <v>10</v>
      </c>
      <c r="AF13" s="362"/>
      <c r="AG13" s="362"/>
      <c r="AH13" s="362"/>
      <c r="AI13" s="362"/>
      <c r="AJ13" s="362"/>
      <c r="AK13" s="362"/>
      <c r="AL13" s="362"/>
      <c r="AM13" s="362"/>
      <c r="AN13" s="367"/>
      <c r="AO13" s="372"/>
      <c r="AP13" s="367"/>
      <c r="AQ13" s="367"/>
      <c r="AR13" s="387"/>
      <c r="AS13" s="381"/>
      <c r="AT13" s="386"/>
      <c r="AU13" s="337"/>
      <c r="AV13" s="354">
        <f>SUM(W13:AU13)</f>
        <v>98</v>
      </c>
      <c r="AW13" s="351"/>
      <c r="AX13" s="351"/>
      <c r="AY13" s="351"/>
      <c r="AZ13" s="351"/>
      <c r="BA13" s="351"/>
      <c r="BB13" s="352"/>
      <c r="BC13" s="353"/>
      <c r="BD13" s="379">
        <f t="shared" si="2"/>
        <v>202</v>
      </c>
      <c r="BF13" s="306"/>
    </row>
    <row r="14" spans="2:58" s="307" customFormat="1" ht="37.799999999999997" customHeight="1" x14ac:dyDescent="0.3">
      <c r="B14" s="318" t="s">
        <v>274</v>
      </c>
      <c r="C14" s="308" t="s">
        <v>150</v>
      </c>
      <c r="D14" s="314"/>
      <c r="E14" s="374"/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4"/>
      <c r="Q14" s="374"/>
      <c r="R14" s="374"/>
      <c r="S14" s="366"/>
      <c r="T14" s="366"/>
      <c r="U14" s="311">
        <f t="shared" si="0"/>
        <v>0</v>
      </c>
      <c r="V14" s="279"/>
      <c r="W14" s="362"/>
      <c r="X14" s="362"/>
      <c r="Y14" s="362"/>
      <c r="Z14" s="362"/>
      <c r="AA14" s="362"/>
      <c r="AB14" s="362"/>
      <c r="AC14" s="362"/>
      <c r="AD14" s="362"/>
      <c r="AE14" s="362"/>
      <c r="AF14" s="254" t="s">
        <v>57</v>
      </c>
      <c r="AG14" s="362"/>
      <c r="AH14" s="362"/>
      <c r="AI14" s="362"/>
      <c r="AJ14" s="362"/>
      <c r="AK14" s="362"/>
      <c r="AL14" s="362"/>
      <c r="AM14" s="362"/>
      <c r="AN14" s="367"/>
      <c r="AO14" s="372"/>
      <c r="AP14" s="367"/>
      <c r="AQ14" s="367"/>
      <c r="AR14" s="367"/>
      <c r="AS14" s="362"/>
      <c r="AT14" s="388"/>
      <c r="AU14" s="305"/>
      <c r="AV14" s="351">
        <f>SUM(W14:AT14)</f>
        <v>0</v>
      </c>
      <c r="AW14" s="351"/>
      <c r="AX14" s="351"/>
      <c r="AY14" s="351"/>
      <c r="AZ14" s="351"/>
      <c r="BA14" s="351"/>
      <c r="BB14" s="352"/>
      <c r="BC14" s="353"/>
      <c r="BD14" s="379">
        <f t="shared" si="2"/>
        <v>0</v>
      </c>
      <c r="BF14" s="306"/>
    </row>
    <row r="15" spans="2:58" s="307" customFormat="1" ht="36.75" customHeight="1" x14ac:dyDescent="0.3">
      <c r="B15" s="318" t="s">
        <v>301</v>
      </c>
      <c r="C15" s="308" t="s">
        <v>302</v>
      </c>
      <c r="D15" s="31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4"/>
      <c r="Q15" s="374"/>
      <c r="R15" s="374"/>
      <c r="S15" s="362"/>
      <c r="T15" s="362"/>
      <c r="U15" s="311">
        <f t="shared" si="0"/>
        <v>0</v>
      </c>
      <c r="V15" s="311"/>
      <c r="W15" s="366"/>
      <c r="X15" s="366"/>
      <c r="Y15" s="366"/>
      <c r="Z15" s="366"/>
      <c r="AA15" s="366"/>
      <c r="AB15" s="366"/>
      <c r="AC15" s="366"/>
      <c r="AD15" s="366"/>
      <c r="AE15" s="362"/>
      <c r="AF15" s="362">
        <v>18</v>
      </c>
      <c r="AG15" s="362">
        <v>36</v>
      </c>
      <c r="AH15" s="52">
        <v>18</v>
      </c>
      <c r="AI15" s="367"/>
      <c r="AJ15" s="366"/>
      <c r="AK15" s="366"/>
      <c r="AL15" s="366"/>
      <c r="AM15" s="366"/>
      <c r="AN15" s="366"/>
      <c r="AO15" s="366"/>
      <c r="AP15" s="366"/>
      <c r="AQ15" s="366"/>
      <c r="AR15" s="380"/>
      <c r="AS15" s="377"/>
      <c r="AT15" s="385"/>
      <c r="AU15" s="67"/>
      <c r="AV15" s="351">
        <f>SUM(W15:AT15)</f>
        <v>72</v>
      </c>
      <c r="AW15" s="68"/>
      <c r="AX15" s="68"/>
      <c r="AY15" s="68"/>
      <c r="AZ15" s="68"/>
      <c r="BA15" s="68"/>
      <c r="BB15" s="69"/>
      <c r="BC15" s="70"/>
      <c r="BD15" s="379">
        <f t="shared" si="2"/>
        <v>72</v>
      </c>
      <c r="BF15" s="306"/>
    </row>
    <row r="16" spans="2:58" s="307" customFormat="1" ht="36.75" customHeight="1" x14ac:dyDescent="0.3">
      <c r="B16" s="308" t="s">
        <v>303</v>
      </c>
      <c r="C16" s="308" t="s">
        <v>304</v>
      </c>
      <c r="D16" s="315"/>
      <c r="E16" s="366"/>
      <c r="F16" s="366"/>
      <c r="G16" s="366"/>
      <c r="H16" s="366"/>
      <c r="I16" s="366"/>
      <c r="J16" s="366"/>
      <c r="K16" s="366"/>
      <c r="L16" s="366"/>
      <c r="M16" s="366"/>
      <c r="N16" s="366"/>
      <c r="O16" s="366"/>
      <c r="P16" s="366"/>
      <c r="Q16" s="366"/>
      <c r="R16" s="366"/>
      <c r="S16" s="366"/>
      <c r="T16" s="366"/>
      <c r="U16" s="311">
        <f t="shared" si="0"/>
        <v>0</v>
      </c>
      <c r="V16" s="311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  <c r="AH16" s="362">
        <v>18</v>
      </c>
      <c r="AI16" s="362">
        <v>36</v>
      </c>
      <c r="AJ16" s="52">
        <v>18</v>
      </c>
      <c r="AK16" s="362"/>
      <c r="AL16" s="362"/>
      <c r="AM16" s="362"/>
      <c r="AN16" s="367"/>
      <c r="AO16" s="372"/>
      <c r="AP16" s="367"/>
      <c r="AQ16" s="367"/>
      <c r="AR16" s="367"/>
      <c r="AS16" s="362"/>
      <c r="AT16" s="388"/>
      <c r="AU16" s="337"/>
      <c r="AV16" s="351">
        <f>SUM(W16:AU16)</f>
        <v>72</v>
      </c>
      <c r="AW16" s="68"/>
      <c r="AX16" s="68"/>
      <c r="AY16" s="68"/>
      <c r="AZ16" s="68"/>
      <c r="BA16" s="68"/>
      <c r="BB16" s="69"/>
      <c r="BC16" s="70"/>
      <c r="BD16" s="379">
        <f t="shared" si="2"/>
        <v>72</v>
      </c>
      <c r="BF16" s="306"/>
    </row>
    <row r="17" spans="2:58 16383:16383" s="307" customFormat="1" ht="36.75" customHeight="1" x14ac:dyDescent="0.3">
      <c r="B17" s="308" t="s">
        <v>305</v>
      </c>
      <c r="C17" s="309" t="s">
        <v>236</v>
      </c>
      <c r="D17" s="322"/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80"/>
      <c r="T17" s="312"/>
      <c r="U17" s="311">
        <f t="shared" si="0"/>
        <v>0</v>
      </c>
      <c r="V17" s="311"/>
      <c r="W17" s="366"/>
      <c r="X17" s="366"/>
      <c r="Y17" s="366"/>
      <c r="Z17" s="366"/>
      <c r="AA17" s="366"/>
      <c r="AB17" s="366"/>
      <c r="AC17" s="366"/>
      <c r="AD17" s="366"/>
      <c r="AE17" s="366"/>
      <c r="AF17" s="366"/>
      <c r="AG17" s="366"/>
      <c r="AH17" s="366"/>
      <c r="AI17" s="389"/>
      <c r="AJ17" s="252" t="s">
        <v>237</v>
      </c>
      <c r="AK17" s="370"/>
      <c r="AL17" s="370"/>
      <c r="AM17" s="370"/>
      <c r="AN17" s="370"/>
      <c r="AO17" s="372"/>
      <c r="AP17" s="366"/>
      <c r="AQ17" s="377"/>
      <c r="AR17" s="366"/>
      <c r="AS17" s="367"/>
      <c r="AT17" s="369"/>
      <c r="AU17" s="337"/>
      <c r="AV17" s="71">
        <f>SUM(W17:AU17)</f>
        <v>0</v>
      </c>
      <c r="AW17" s="351"/>
      <c r="AX17" s="351"/>
      <c r="AY17" s="351"/>
      <c r="AZ17" s="351"/>
      <c r="BA17" s="351"/>
      <c r="BB17" s="352"/>
      <c r="BC17" s="353"/>
      <c r="BD17" s="379">
        <f t="shared" si="2"/>
        <v>0</v>
      </c>
      <c r="BF17" s="306"/>
    </row>
    <row r="18" spans="2:58 16383:16383" s="307" customFormat="1" ht="37.200000000000003" customHeight="1" x14ac:dyDescent="0.3">
      <c r="B18" s="308" t="s">
        <v>276</v>
      </c>
      <c r="C18" s="309" t="s">
        <v>277</v>
      </c>
      <c r="D18" s="322">
        <v>4</v>
      </c>
      <c r="E18" s="320">
        <v>2</v>
      </c>
      <c r="F18" s="320">
        <v>4</v>
      </c>
      <c r="G18" s="320">
        <v>2</v>
      </c>
      <c r="H18" s="320">
        <v>4</v>
      </c>
      <c r="I18" s="320">
        <v>2</v>
      </c>
      <c r="J18" s="320">
        <v>4</v>
      </c>
      <c r="K18" s="320">
        <v>2</v>
      </c>
      <c r="L18" s="320">
        <v>4</v>
      </c>
      <c r="M18" s="320">
        <v>2</v>
      </c>
      <c r="N18" s="320">
        <v>4</v>
      </c>
      <c r="O18" s="320">
        <v>2</v>
      </c>
      <c r="P18" s="320">
        <v>4</v>
      </c>
      <c r="Q18" s="320">
        <v>4</v>
      </c>
      <c r="R18" s="320"/>
      <c r="S18" s="380"/>
      <c r="T18" s="312"/>
      <c r="U18" s="311">
        <f t="shared" si="0"/>
        <v>44</v>
      </c>
      <c r="V18" s="311"/>
      <c r="W18" s="366"/>
      <c r="X18" s="366"/>
      <c r="Y18" s="366"/>
      <c r="Z18" s="366"/>
      <c r="AA18" s="366"/>
      <c r="AB18" s="366"/>
      <c r="AC18" s="366"/>
      <c r="AD18" s="366"/>
      <c r="AE18" s="366"/>
      <c r="AF18" s="366"/>
      <c r="AG18" s="366"/>
      <c r="AH18" s="366"/>
      <c r="AI18" s="389"/>
      <c r="AJ18" s="366"/>
      <c r="AK18" s="370"/>
      <c r="AL18" s="370"/>
      <c r="AM18" s="370"/>
      <c r="AN18" s="370"/>
      <c r="AO18" s="372"/>
      <c r="AP18" s="366"/>
      <c r="AQ18" s="369"/>
      <c r="AR18" s="366"/>
      <c r="AS18" s="367"/>
      <c r="AT18" s="377"/>
      <c r="AU18" s="337"/>
      <c r="AV18" s="71">
        <f>SUM(W18:AU18)</f>
        <v>0</v>
      </c>
      <c r="AW18" s="351"/>
      <c r="AX18" s="351"/>
      <c r="AY18" s="351"/>
      <c r="AZ18" s="351"/>
      <c r="BA18" s="351"/>
      <c r="BB18" s="352"/>
      <c r="BC18" s="353"/>
      <c r="BD18" s="379">
        <f t="shared" si="2"/>
        <v>44</v>
      </c>
      <c r="BF18" s="306"/>
    </row>
    <row r="19" spans="2:58 16383:16383" s="307" customFormat="1" ht="37.799999999999997" customHeight="1" x14ac:dyDescent="0.3">
      <c r="B19" s="308" t="s">
        <v>276</v>
      </c>
      <c r="C19" s="309" t="s">
        <v>150</v>
      </c>
      <c r="D19" s="314"/>
      <c r="E19" s="374"/>
      <c r="F19" s="374"/>
      <c r="G19" s="374"/>
      <c r="H19" s="374"/>
      <c r="I19" s="374"/>
      <c r="J19" s="374"/>
      <c r="K19" s="374"/>
      <c r="L19" s="374"/>
      <c r="M19" s="374"/>
      <c r="N19" s="374"/>
      <c r="O19" s="374"/>
      <c r="P19" s="374"/>
      <c r="Q19" s="327" t="s">
        <v>57</v>
      </c>
      <c r="R19" s="374"/>
      <c r="S19" s="374"/>
      <c r="T19" s="362"/>
      <c r="U19" s="311">
        <f t="shared" si="0"/>
        <v>0</v>
      </c>
      <c r="V19" s="284"/>
      <c r="W19" s="367"/>
      <c r="X19" s="367"/>
      <c r="Y19" s="367"/>
      <c r="Z19" s="367"/>
      <c r="AA19" s="367"/>
      <c r="AB19" s="367"/>
      <c r="AC19" s="367"/>
      <c r="AD19" s="367"/>
      <c r="AE19" s="367"/>
      <c r="AF19" s="367"/>
      <c r="AG19" s="367"/>
      <c r="AH19" s="367"/>
      <c r="AI19" s="389"/>
      <c r="AJ19" s="367"/>
      <c r="AK19" s="367"/>
      <c r="AL19" s="383"/>
      <c r="AM19" s="367"/>
      <c r="AN19" s="383"/>
      <c r="AO19" s="367"/>
      <c r="AP19" s="367"/>
      <c r="AQ19" s="367"/>
      <c r="AR19" s="367"/>
      <c r="AS19" s="362"/>
      <c r="AT19" s="376"/>
      <c r="AU19" s="337"/>
      <c r="AV19" s="354">
        <f>SUM(W19:AU19)</f>
        <v>0</v>
      </c>
      <c r="AW19" s="351"/>
      <c r="AX19" s="351"/>
      <c r="AY19" s="351"/>
      <c r="AZ19" s="351"/>
      <c r="BA19" s="351"/>
      <c r="BB19" s="352"/>
      <c r="BC19" s="353"/>
      <c r="BD19" s="379">
        <f t="shared" si="2"/>
        <v>0</v>
      </c>
      <c r="BF19" s="306"/>
    </row>
    <row r="20" spans="2:58 16383:16383" s="307" customFormat="1" ht="36.75" customHeight="1" x14ac:dyDescent="0.3">
      <c r="B20" s="308" t="s">
        <v>278</v>
      </c>
      <c r="C20" s="309" t="s">
        <v>279</v>
      </c>
      <c r="D20" s="315">
        <v>2</v>
      </c>
      <c r="E20" s="366">
        <v>4</v>
      </c>
      <c r="F20" s="366">
        <v>2</v>
      </c>
      <c r="G20" s="366">
        <v>4</v>
      </c>
      <c r="H20" s="366">
        <v>2</v>
      </c>
      <c r="I20" s="366">
        <v>4</v>
      </c>
      <c r="J20" s="366">
        <v>2</v>
      </c>
      <c r="K20" s="366">
        <v>4</v>
      </c>
      <c r="L20" s="366">
        <v>2</v>
      </c>
      <c r="M20" s="366">
        <v>4</v>
      </c>
      <c r="N20" s="366">
        <v>2</v>
      </c>
      <c r="O20" s="366">
        <v>4</v>
      </c>
      <c r="P20" s="366">
        <v>2</v>
      </c>
      <c r="Q20" s="366">
        <v>5</v>
      </c>
      <c r="R20" s="366"/>
      <c r="S20" s="366"/>
      <c r="T20" s="363"/>
      <c r="U20" s="311">
        <f t="shared" si="0"/>
        <v>43</v>
      </c>
      <c r="V20" s="284"/>
      <c r="W20" s="368"/>
      <c r="X20" s="368"/>
      <c r="Y20" s="368"/>
      <c r="Z20" s="368"/>
      <c r="AA20" s="368"/>
      <c r="AB20" s="368"/>
      <c r="AC20" s="368"/>
      <c r="AD20" s="368"/>
      <c r="AE20" s="368"/>
      <c r="AF20" s="368"/>
      <c r="AG20" s="368"/>
      <c r="AH20" s="368"/>
      <c r="AI20" s="368"/>
      <c r="AJ20" s="362"/>
      <c r="AK20" s="368"/>
      <c r="AL20" s="383"/>
      <c r="AM20" s="368"/>
      <c r="AN20" s="368"/>
      <c r="AO20" s="368"/>
      <c r="AP20" s="368"/>
      <c r="AQ20" s="368"/>
      <c r="AR20" s="368"/>
      <c r="AS20" s="372"/>
      <c r="AT20" s="373"/>
      <c r="AU20" s="337"/>
      <c r="AV20" s="354">
        <f t="shared" ref="AV20:AV28" si="3">SUM(W20:AT20)</f>
        <v>0</v>
      </c>
      <c r="AW20" s="351"/>
      <c r="AX20" s="351"/>
      <c r="AY20" s="351"/>
      <c r="AZ20" s="351"/>
      <c r="BA20" s="351"/>
      <c r="BB20" s="352"/>
      <c r="BC20" s="353"/>
      <c r="BD20" s="379">
        <f t="shared" si="2"/>
        <v>43</v>
      </c>
      <c r="BF20" s="306"/>
    </row>
    <row r="21" spans="2:58 16383:16383" s="307" customFormat="1" ht="36.75" customHeight="1" x14ac:dyDescent="0.3">
      <c r="B21" s="308" t="s">
        <v>278</v>
      </c>
      <c r="C21" s="309" t="s">
        <v>150</v>
      </c>
      <c r="D21" s="316"/>
      <c r="E21" s="362"/>
      <c r="F21" s="362"/>
      <c r="G21" s="362"/>
      <c r="H21" s="362"/>
      <c r="I21" s="362"/>
      <c r="J21" s="362"/>
      <c r="K21" s="362"/>
      <c r="L21" s="362"/>
      <c r="M21" s="362"/>
      <c r="N21" s="362"/>
      <c r="O21" s="362"/>
      <c r="P21" s="362"/>
      <c r="Q21" s="254" t="s">
        <v>57</v>
      </c>
      <c r="R21" s="362"/>
      <c r="S21" s="362"/>
      <c r="T21" s="362"/>
      <c r="U21" s="311">
        <f t="shared" si="0"/>
        <v>0</v>
      </c>
      <c r="V21" s="311"/>
      <c r="W21" s="363"/>
      <c r="X21" s="363"/>
      <c r="Y21" s="363"/>
      <c r="Z21" s="363"/>
      <c r="AA21" s="363"/>
      <c r="AB21" s="363"/>
      <c r="AC21" s="363"/>
      <c r="AD21" s="363"/>
      <c r="AE21" s="363"/>
      <c r="AF21" s="363"/>
      <c r="AG21" s="363"/>
      <c r="AH21" s="363"/>
      <c r="AI21" s="363"/>
      <c r="AJ21" s="390"/>
      <c r="AK21" s="363"/>
      <c r="AL21" s="363"/>
      <c r="AM21" s="363"/>
      <c r="AN21" s="372"/>
      <c r="AO21" s="363"/>
      <c r="AP21" s="363"/>
      <c r="AQ21" s="363"/>
      <c r="AR21" s="377"/>
      <c r="AS21" s="388"/>
      <c r="AT21" s="375"/>
      <c r="AU21" s="337"/>
      <c r="AV21" s="354">
        <f t="shared" si="3"/>
        <v>0</v>
      </c>
      <c r="AW21" s="351"/>
      <c r="AX21" s="351"/>
      <c r="AY21" s="351"/>
      <c r="AZ21" s="351"/>
      <c r="BA21" s="351"/>
      <c r="BB21" s="352"/>
      <c r="BC21" s="353"/>
      <c r="BD21" s="379">
        <f t="shared" si="2"/>
        <v>0</v>
      </c>
      <c r="BF21" s="306"/>
    </row>
    <row r="22" spans="2:58 16383:16383" s="307" customFormat="1" ht="59.4" customHeight="1" x14ac:dyDescent="0.3">
      <c r="B22" s="308" t="s">
        <v>280</v>
      </c>
      <c r="C22" s="309" t="s">
        <v>281</v>
      </c>
      <c r="D22" s="316"/>
      <c r="E22" s="362"/>
      <c r="F22" s="362"/>
      <c r="G22" s="362"/>
      <c r="H22" s="362"/>
      <c r="I22" s="362"/>
      <c r="J22" s="362"/>
      <c r="K22" s="362"/>
      <c r="L22" s="362"/>
      <c r="M22" s="362"/>
      <c r="N22" s="362"/>
      <c r="O22" s="362"/>
      <c r="P22" s="362"/>
      <c r="Q22" s="362"/>
      <c r="R22" s="362"/>
      <c r="S22" s="52">
        <v>36</v>
      </c>
      <c r="T22" s="362"/>
      <c r="U22" s="311">
        <f t="shared" si="0"/>
        <v>36</v>
      </c>
      <c r="V22" s="324"/>
      <c r="W22" s="363"/>
      <c r="X22" s="363"/>
      <c r="Y22" s="363"/>
      <c r="Z22" s="363"/>
      <c r="AA22" s="363"/>
      <c r="AB22" s="363"/>
      <c r="AC22" s="363"/>
      <c r="AD22" s="363"/>
      <c r="AE22" s="363"/>
      <c r="AF22" s="363"/>
      <c r="AG22" s="363"/>
      <c r="AH22" s="363"/>
      <c r="AI22" s="363"/>
      <c r="AJ22" s="390"/>
      <c r="AK22" s="363"/>
      <c r="AL22" s="363"/>
      <c r="AM22" s="363"/>
      <c r="AN22" s="372"/>
      <c r="AO22" s="363"/>
      <c r="AP22" s="363"/>
      <c r="AQ22" s="363"/>
      <c r="AR22" s="363"/>
      <c r="AS22" s="372"/>
      <c r="AT22" s="375"/>
      <c r="AU22" s="305"/>
      <c r="AV22" s="354">
        <f t="shared" si="3"/>
        <v>0</v>
      </c>
      <c r="AW22" s="302"/>
      <c r="AX22" s="302"/>
      <c r="AY22" s="302"/>
      <c r="AZ22" s="302"/>
      <c r="BA22" s="302"/>
      <c r="BB22" s="303"/>
      <c r="BC22" s="304"/>
      <c r="BD22" s="379">
        <f t="shared" si="2"/>
        <v>36</v>
      </c>
      <c r="BF22" s="306"/>
    </row>
    <row r="23" spans="2:58 16383:16383" s="307" customFormat="1" ht="36.75" customHeight="1" x14ac:dyDescent="0.3">
      <c r="B23" s="308" t="s">
        <v>306</v>
      </c>
      <c r="C23" s="309" t="s">
        <v>236</v>
      </c>
      <c r="D23" s="31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252" t="s">
        <v>237</v>
      </c>
      <c r="U23" s="311">
        <f t="shared" si="0"/>
        <v>0</v>
      </c>
      <c r="V23" s="324"/>
      <c r="W23" s="366"/>
      <c r="X23" s="368"/>
      <c r="Y23" s="368"/>
      <c r="Z23" s="368"/>
      <c r="AA23" s="368"/>
      <c r="AB23" s="368"/>
      <c r="AC23" s="368"/>
      <c r="AD23" s="368"/>
      <c r="AE23" s="368"/>
      <c r="AF23" s="368"/>
      <c r="AG23" s="368"/>
      <c r="AH23" s="368"/>
      <c r="AI23" s="368"/>
      <c r="AJ23" s="362"/>
      <c r="AK23" s="368"/>
      <c r="AL23" s="368"/>
      <c r="AM23" s="368"/>
      <c r="AN23" s="370"/>
      <c r="AO23" s="370"/>
      <c r="AP23" s="370"/>
      <c r="AQ23" s="367"/>
      <c r="AR23" s="367"/>
      <c r="AS23" s="363"/>
      <c r="AT23" s="375"/>
      <c r="AU23" s="305"/>
      <c r="AV23" s="354">
        <f t="shared" si="3"/>
        <v>0</v>
      </c>
      <c r="AW23" s="302"/>
      <c r="AX23" s="302"/>
      <c r="AY23" s="302"/>
      <c r="AZ23" s="302"/>
      <c r="BA23" s="302"/>
      <c r="BB23" s="303"/>
      <c r="BC23" s="304"/>
      <c r="BD23" s="379">
        <f t="shared" si="2"/>
        <v>0</v>
      </c>
      <c r="BF23" s="306"/>
    </row>
    <row r="24" spans="2:58 16383:16383" s="307" customFormat="1" ht="36.75" customHeight="1" x14ac:dyDescent="0.3">
      <c r="B24" s="308" t="s">
        <v>307</v>
      </c>
      <c r="C24" s="309" t="s">
        <v>308</v>
      </c>
      <c r="D24" s="314">
        <v>6</v>
      </c>
      <c r="E24" s="374">
        <v>4</v>
      </c>
      <c r="F24" s="374">
        <v>6</v>
      </c>
      <c r="G24" s="374">
        <v>4</v>
      </c>
      <c r="H24" s="374">
        <v>6</v>
      </c>
      <c r="I24" s="374">
        <v>4</v>
      </c>
      <c r="J24" s="374">
        <v>6</v>
      </c>
      <c r="K24" s="374">
        <v>4</v>
      </c>
      <c r="L24" s="374">
        <v>6</v>
      </c>
      <c r="M24" s="374">
        <v>4</v>
      </c>
      <c r="N24" s="374">
        <v>6</v>
      </c>
      <c r="O24" s="374">
        <v>4</v>
      </c>
      <c r="P24" s="374">
        <v>6</v>
      </c>
      <c r="Q24" s="374">
        <v>6</v>
      </c>
      <c r="R24" s="374"/>
      <c r="S24" s="366"/>
      <c r="T24" s="366"/>
      <c r="U24" s="311">
        <f t="shared" si="0"/>
        <v>72</v>
      </c>
      <c r="V24" s="324"/>
      <c r="W24" s="366"/>
      <c r="X24" s="368"/>
      <c r="Y24" s="368"/>
      <c r="Z24" s="368"/>
      <c r="AA24" s="368"/>
      <c r="AB24" s="368"/>
      <c r="AC24" s="368"/>
      <c r="AD24" s="368"/>
      <c r="AE24" s="368"/>
      <c r="AF24" s="368"/>
      <c r="AG24" s="368"/>
      <c r="AH24" s="368"/>
      <c r="AI24" s="368"/>
      <c r="AJ24" s="362"/>
      <c r="AK24" s="368"/>
      <c r="AL24" s="368"/>
      <c r="AM24" s="368"/>
      <c r="AN24" s="370"/>
      <c r="AO24" s="370"/>
      <c r="AP24" s="370"/>
      <c r="AQ24" s="367"/>
      <c r="AR24" s="367"/>
      <c r="AS24" s="363"/>
      <c r="AT24" s="375"/>
      <c r="AU24" s="305"/>
      <c r="AV24" s="354">
        <f t="shared" si="3"/>
        <v>0</v>
      </c>
      <c r="AW24" s="302"/>
      <c r="AX24" s="302"/>
      <c r="AY24" s="302"/>
      <c r="AZ24" s="302"/>
      <c r="BA24" s="302"/>
      <c r="BB24" s="303"/>
      <c r="BC24" s="304"/>
      <c r="BD24" s="379">
        <f t="shared" si="2"/>
        <v>72</v>
      </c>
      <c r="BF24" s="306"/>
    </row>
    <row r="25" spans="2:58 16383:16383" s="307" customFormat="1" ht="36.75" customHeight="1" x14ac:dyDescent="0.3">
      <c r="B25" s="308" t="s">
        <v>307</v>
      </c>
      <c r="C25" s="309" t="s">
        <v>150</v>
      </c>
      <c r="D25" s="314"/>
      <c r="E25" s="374"/>
      <c r="F25" s="374"/>
      <c r="G25" s="374"/>
      <c r="H25" s="374"/>
      <c r="I25" s="374"/>
      <c r="J25" s="374"/>
      <c r="K25" s="374"/>
      <c r="L25" s="374"/>
      <c r="M25" s="374"/>
      <c r="N25" s="374"/>
      <c r="O25" s="374"/>
      <c r="P25" s="374"/>
      <c r="Q25" s="327" t="s">
        <v>57</v>
      </c>
      <c r="R25" s="374"/>
      <c r="S25" s="366"/>
      <c r="T25" s="366"/>
      <c r="U25" s="311">
        <f t="shared" si="0"/>
        <v>0</v>
      </c>
      <c r="V25" s="324"/>
      <c r="W25" s="366"/>
      <c r="X25" s="368"/>
      <c r="Y25" s="368"/>
      <c r="Z25" s="368"/>
      <c r="AA25" s="368"/>
      <c r="AB25" s="368"/>
      <c r="AC25" s="368"/>
      <c r="AD25" s="368"/>
      <c r="AE25" s="368"/>
      <c r="AF25" s="368"/>
      <c r="AG25" s="368"/>
      <c r="AH25" s="368"/>
      <c r="AI25" s="368"/>
      <c r="AJ25" s="362"/>
      <c r="AK25" s="368"/>
      <c r="AL25" s="368"/>
      <c r="AM25" s="368"/>
      <c r="AN25" s="370"/>
      <c r="AO25" s="370"/>
      <c r="AP25" s="370"/>
      <c r="AQ25" s="367"/>
      <c r="AR25" s="367"/>
      <c r="AS25" s="363"/>
      <c r="AT25" s="375"/>
      <c r="AU25" s="305"/>
      <c r="AV25" s="354">
        <f t="shared" si="3"/>
        <v>0</v>
      </c>
      <c r="AW25" s="302"/>
      <c r="AX25" s="302"/>
      <c r="AY25" s="302"/>
      <c r="AZ25" s="302"/>
      <c r="BA25" s="302"/>
      <c r="BB25" s="303"/>
      <c r="BC25" s="304"/>
      <c r="BD25" s="379">
        <f t="shared" si="2"/>
        <v>0</v>
      </c>
      <c r="BF25" s="306"/>
    </row>
    <row r="26" spans="2:58 16383:16383" s="307" customFormat="1" ht="36.75" customHeight="1" x14ac:dyDescent="0.3">
      <c r="B26" s="308" t="s">
        <v>309</v>
      </c>
      <c r="C26" s="310" t="s">
        <v>310</v>
      </c>
      <c r="D26" s="314"/>
      <c r="E26" s="374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4"/>
      <c r="R26" s="55">
        <v>36</v>
      </c>
      <c r="S26" s="366"/>
      <c r="T26" s="366"/>
      <c r="U26" s="311">
        <f t="shared" si="0"/>
        <v>36</v>
      </c>
      <c r="V26" s="324"/>
      <c r="W26" s="366"/>
      <c r="X26" s="368"/>
      <c r="Y26" s="368"/>
      <c r="Z26" s="368"/>
      <c r="AA26" s="368"/>
      <c r="AB26" s="368"/>
      <c r="AC26" s="368"/>
      <c r="AD26" s="368"/>
      <c r="AE26" s="368"/>
      <c r="AF26" s="368"/>
      <c r="AG26" s="368"/>
      <c r="AH26" s="368"/>
      <c r="AI26" s="368"/>
      <c r="AJ26" s="362"/>
      <c r="AK26" s="368"/>
      <c r="AL26" s="368"/>
      <c r="AM26" s="368"/>
      <c r="AN26" s="370"/>
      <c r="AO26" s="370"/>
      <c r="AP26" s="370"/>
      <c r="AQ26" s="367"/>
      <c r="AR26" s="367"/>
      <c r="AS26" s="363"/>
      <c r="AT26" s="375"/>
      <c r="AU26" s="305"/>
      <c r="AV26" s="354">
        <f t="shared" si="3"/>
        <v>0</v>
      </c>
      <c r="AW26" s="302"/>
      <c r="AX26" s="302"/>
      <c r="AY26" s="302"/>
      <c r="AZ26" s="302"/>
      <c r="BA26" s="302"/>
      <c r="BB26" s="303"/>
      <c r="BC26" s="304"/>
      <c r="BD26" s="379">
        <f t="shared" si="2"/>
        <v>36</v>
      </c>
      <c r="BF26" s="306"/>
    </row>
    <row r="27" spans="2:58 16383:16383" s="307" customFormat="1" ht="36.75" customHeight="1" x14ac:dyDescent="0.3">
      <c r="B27" s="308" t="s">
        <v>311</v>
      </c>
      <c r="C27" s="309" t="s">
        <v>236</v>
      </c>
      <c r="D27" s="314"/>
      <c r="E27" s="374"/>
      <c r="F27" s="374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4"/>
      <c r="R27" s="374"/>
      <c r="S27" s="325"/>
      <c r="T27" s="252" t="s">
        <v>237</v>
      </c>
      <c r="U27" s="311">
        <f t="shared" si="0"/>
        <v>0</v>
      </c>
      <c r="V27" s="324"/>
      <c r="W27" s="366"/>
      <c r="X27" s="368"/>
      <c r="Y27" s="368"/>
      <c r="Z27" s="368"/>
      <c r="AA27" s="368"/>
      <c r="AB27" s="368"/>
      <c r="AC27" s="368"/>
      <c r="AD27" s="368"/>
      <c r="AE27" s="368"/>
      <c r="AF27" s="368"/>
      <c r="AG27" s="368"/>
      <c r="AH27" s="368"/>
      <c r="AI27" s="368"/>
      <c r="AJ27" s="362"/>
      <c r="AK27" s="368"/>
      <c r="AL27" s="368"/>
      <c r="AM27" s="368"/>
      <c r="AN27" s="370"/>
      <c r="AO27" s="370"/>
      <c r="AP27" s="370"/>
      <c r="AQ27" s="367"/>
      <c r="AR27" s="367"/>
      <c r="AS27" s="363"/>
      <c r="AT27" s="375"/>
      <c r="AU27" s="305"/>
      <c r="AV27" s="354">
        <f t="shared" si="3"/>
        <v>0</v>
      </c>
      <c r="AW27" s="302"/>
      <c r="AX27" s="302"/>
      <c r="AY27" s="302"/>
      <c r="AZ27" s="302"/>
      <c r="BA27" s="302"/>
      <c r="BB27" s="303"/>
      <c r="BC27" s="304"/>
      <c r="BD27" s="379">
        <f t="shared" si="2"/>
        <v>0</v>
      </c>
      <c r="BF27" s="306"/>
    </row>
    <row r="28" spans="2:58 16383:16383" s="307" customFormat="1" ht="36.75" customHeight="1" x14ac:dyDescent="0.3">
      <c r="B28" s="308" t="s">
        <v>312</v>
      </c>
      <c r="C28" s="309" t="s">
        <v>313</v>
      </c>
      <c r="D28" s="31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4"/>
      <c r="R28" s="374"/>
      <c r="S28" s="387"/>
      <c r="T28" s="366"/>
      <c r="U28" s="311">
        <f t="shared" si="0"/>
        <v>0</v>
      </c>
      <c r="V28" s="324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>
        <v>36</v>
      </c>
      <c r="AL28" s="368">
        <v>36</v>
      </c>
      <c r="AM28" s="368">
        <v>36</v>
      </c>
      <c r="AN28" s="382">
        <v>36</v>
      </c>
      <c r="AO28" s="370"/>
      <c r="AP28" s="363"/>
      <c r="AQ28" s="372"/>
      <c r="AR28" s="372"/>
      <c r="AS28" s="372"/>
      <c r="AT28" s="372"/>
      <c r="AU28" s="337"/>
      <c r="AV28" s="354">
        <f t="shared" si="3"/>
        <v>144</v>
      </c>
      <c r="AW28" s="351"/>
      <c r="AX28" s="351"/>
      <c r="AY28" s="351"/>
      <c r="AZ28" s="351"/>
      <c r="BA28" s="351"/>
      <c r="BB28" s="352"/>
      <c r="BC28" s="353"/>
      <c r="BD28" s="379">
        <f t="shared" si="2"/>
        <v>144</v>
      </c>
      <c r="BF28" s="306"/>
    </row>
    <row r="29" spans="2:58 16383:16383" s="377" customFormat="1" ht="34.5" customHeight="1" thickBot="1" x14ac:dyDescent="0.35">
      <c r="B29" s="318" t="s">
        <v>314</v>
      </c>
      <c r="C29" s="72" t="s">
        <v>315</v>
      </c>
      <c r="D29" s="333"/>
      <c r="E29" s="325"/>
      <c r="F29" s="325"/>
      <c r="G29" s="325"/>
      <c r="H29" s="325"/>
      <c r="I29" s="325"/>
      <c r="J29" s="325"/>
      <c r="K29" s="325"/>
      <c r="L29" s="325"/>
      <c r="M29" s="325"/>
      <c r="N29" s="325"/>
      <c r="O29" s="325"/>
      <c r="P29" s="325"/>
      <c r="Q29" s="325"/>
      <c r="R29" s="325"/>
      <c r="S29" s="334"/>
      <c r="T29" s="50"/>
      <c r="U29" s="323">
        <f t="shared" si="0"/>
        <v>0</v>
      </c>
      <c r="V29" s="324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  <c r="AH29" s="368"/>
      <c r="AI29" s="368"/>
      <c r="AJ29" s="368"/>
      <c r="AK29" s="368"/>
      <c r="AL29" s="368"/>
      <c r="AM29" s="368"/>
      <c r="AN29" s="370"/>
      <c r="AO29" s="370">
        <v>36</v>
      </c>
      <c r="AP29" s="370">
        <v>36</v>
      </c>
      <c r="AQ29" s="367">
        <v>36</v>
      </c>
      <c r="AR29" s="367">
        <v>36</v>
      </c>
      <c r="AS29" s="363">
        <v>36</v>
      </c>
      <c r="AT29" s="375">
        <v>36</v>
      </c>
      <c r="AU29" s="335"/>
      <c r="AV29" s="328">
        <f>SUM(W29:AU29)</f>
        <v>216</v>
      </c>
      <c r="AW29" s="329"/>
      <c r="AX29" s="329"/>
      <c r="AY29" s="329"/>
      <c r="AZ29" s="329"/>
      <c r="BA29" s="329"/>
      <c r="BB29" s="330"/>
      <c r="BC29" s="331"/>
      <c r="BD29" s="332">
        <f t="shared" si="2"/>
        <v>216</v>
      </c>
    </row>
    <row r="30" spans="2:58 16383:16383" s="377" customFormat="1" ht="34.200000000000003" customHeight="1" x14ac:dyDescent="0.3">
      <c r="B30" s="441" t="s">
        <v>180</v>
      </c>
      <c r="C30" s="424"/>
      <c r="D30" s="342"/>
      <c r="E30" s="343"/>
      <c r="F30" s="343"/>
      <c r="G30" s="343"/>
      <c r="H30" s="343"/>
      <c r="I30" s="343"/>
      <c r="J30" s="343"/>
      <c r="K30" s="343"/>
      <c r="L30" s="343"/>
      <c r="M30" s="343"/>
      <c r="N30" s="343"/>
      <c r="O30" s="344"/>
      <c r="P30" s="343"/>
      <c r="Q30" s="343">
        <v>18</v>
      </c>
      <c r="R30" s="343"/>
      <c r="S30" s="344"/>
      <c r="T30" s="345">
        <v>36</v>
      </c>
      <c r="U30" s="336">
        <v>54</v>
      </c>
      <c r="V30" s="336"/>
      <c r="W30" s="343"/>
      <c r="X30" s="343"/>
      <c r="Y30" s="343"/>
      <c r="Z30" s="343"/>
      <c r="AA30" s="343"/>
      <c r="AB30" s="343"/>
      <c r="AC30" s="343"/>
      <c r="AD30" s="343"/>
      <c r="AE30" s="343"/>
      <c r="AF30" s="343">
        <v>18</v>
      </c>
      <c r="AG30" s="343"/>
      <c r="AH30" s="343"/>
      <c r="AI30" s="343"/>
      <c r="AJ30" s="343">
        <v>18</v>
      </c>
      <c r="AK30" s="343"/>
      <c r="AL30" s="343"/>
      <c r="AM30" s="343"/>
      <c r="AN30" s="345"/>
      <c r="AO30" s="343"/>
      <c r="AP30" s="345"/>
      <c r="AQ30" s="343"/>
      <c r="AR30" s="345"/>
      <c r="AS30" s="345"/>
      <c r="AT30" s="346"/>
      <c r="AU30" s="355"/>
      <c r="AV30" s="356">
        <v>36</v>
      </c>
      <c r="AW30" s="348"/>
      <c r="AX30" s="348"/>
      <c r="AY30" s="348"/>
      <c r="AZ30" s="348"/>
      <c r="BA30" s="348"/>
      <c r="BB30" s="349"/>
      <c r="BC30" s="350"/>
      <c r="BD30" s="338">
        <v>90</v>
      </c>
    </row>
    <row r="31" spans="2:58 16383:16383" s="377" customFormat="1" ht="37.5" customHeight="1" thickBot="1" x14ac:dyDescent="0.35">
      <c r="B31" s="439" t="s">
        <v>181</v>
      </c>
      <c r="C31" s="440"/>
      <c r="D31" s="339">
        <v>30</v>
      </c>
      <c r="E31" s="340">
        <v>30</v>
      </c>
      <c r="F31" s="340">
        <v>30</v>
      </c>
      <c r="G31" s="340">
        <v>30</v>
      </c>
      <c r="H31" s="340">
        <v>30</v>
      </c>
      <c r="I31" s="340">
        <v>30</v>
      </c>
      <c r="J31" s="340">
        <v>30</v>
      </c>
      <c r="K31" s="340">
        <v>30</v>
      </c>
      <c r="L31" s="340">
        <v>30</v>
      </c>
      <c r="M31" s="340">
        <v>30</v>
      </c>
      <c r="N31" s="340">
        <v>30</v>
      </c>
      <c r="O31" s="340">
        <v>30</v>
      </c>
      <c r="P31" s="340">
        <v>30</v>
      </c>
      <c r="Q31" s="340">
        <v>33</v>
      </c>
      <c r="R31" s="340">
        <v>36</v>
      </c>
      <c r="S31" s="340">
        <v>36</v>
      </c>
      <c r="T31" s="340">
        <v>36</v>
      </c>
      <c r="U31" s="340">
        <v>531</v>
      </c>
      <c r="V31" s="347"/>
      <c r="W31" s="347">
        <v>30</v>
      </c>
      <c r="X31" s="347">
        <v>30</v>
      </c>
      <c r="Y31" s="347">
        <v>30</v>
      </c>
      <c r="Z31" s="347">
        <v>30</v>
      </c>
      <c r="AA31" s="347">
        <v>30</v>
      </c>
      <c r="AB31" s="347">
        <v>30</v>
      </c>
      <c r="AC31" s="347">
        <v>30</v>
      </c>
      <c r="AD31" s="347">
        <v>30</v>
      </c>
      <c r="AE31" s="347">
        <v>30</v>
      </c>
      <c r="AF31" s="347">
        <v>36</v>
      </c>
      <c r="AG31" s="347">
        <v>36</v>
      </c>
      <c r="AH31" s="347">
        <v>36</v>
      </c>
      <c r="AI31" s="347">
        <v>36</v>
      </c>
      <c r="AJ31" s="347">
        <v>36</v>
      </c>
      <c r="AK31" s="347">
        <v>36</v>
      </c>
      <c r="AL31" s="347">
        <v>36</v>
      </c>
      <c r="AM31" s="347">
        <v>36</v>
      </c>
      <c r="AN31" s="347">
        <v>36</v>
      </c>
      <c r="AO31" s="347">
        <v>36</v>
      </c>
      <c r="AP31" s="347">
        <v>36</v>
      </c>
      <c r="AQ31" s="347">
        <v>36</v>
      </c>
      <c r="AR31" s="347">
        <v>36</v>
      </c>
      <c r="AS31" s="347">
        <v>36</v>
      </c>
      <c r="AT31" s="347">
        <v>36</v>
      </c>
      <c r="AU31" s="357">
        <v>0</v>
      </c>
      <c r="AV31" s="358">
        <v>810</v>
      </c>
      <c r="AW31" s="359"/>
      <c r="AX31" s="359"/>
      <c r="AY31" s="359"/>
      <c r="AZ31" s="359"/>
      <c r="BA31" s="359"/>
      <c r="BB31" s="360"/>
      <c r="BC31" s="361"/>
      <c r="BD31" s="341">
        <v>1341</v>
      </c>
      <c r="XFC31" s="377">
        <v>1341</v>
      </c>
    </row>
    <row r="32" spans="2:58 16383:16383" ht="23.25" customHeight="1" x14ac:dyDescent="0.3">
      <c r="B32" s="240"/>
      <c r="C32" s="228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7"/>
      <c r="BA32" s="227"/>
      <c r="BB32" s="227"/>
      <c r="BC32" s="247"/>
      <c r="BD32" s="248"/>
    </row>
    <row r="33" spans="4:56" ht="19.5" customHeight="1" x14ac:dyDescent="0.3">
      <c r="D33" s="227"/>
      <c r="E33" s="227"/>
      <c r="F33" s="227"/>
      <c r="G33" s="227"/>
      <c r="H33" s="227"/>
      <c r="I33" s="227"/>
      <c r="J33" s="227"/>
      <c r="K33" s="227"/>
      <c r="L33" s="227"/>
      <c r="M33" s="230"/>
      <c r="N33" s="227"/>
      <c r="O33" s="227" t="s">
        <v>182</v>
      </c>
      <c r="P33" s="227"/>
      <c r="Q33" s="227"/>
      <c r="R33" s="227"/>
      <c r="S33" s="227"/>
      <c r="T33" s="227"/>
      <c r="U33" s="227"/>
      <c r="V33" s="227"/>
      <c r="W33" s="227"/>
      <c r="X33" s="227"/>
      <c r="Y33" s="234"/>
      <c r="Z33" s="227"/>
      <c r="AA33" s="227"/>
      <c r="AB33" s="227" t="s">
        <v>183</v>
      </c>
      <c r="AC33" s="227"/>
      <c r="AD33" s="227"/>
      <c r="AE33" s="227"/>
      <c r="AF33" s="337"/>
      <c r="AG33" s="233"/>
      <c r="AH33" s="233" t="s">
        <v>184</v>
      </c>
      <c r="AI33" s="233"/>
      <c r="AJ33" s="233"/>
      <c r="AK33" s="233"/>
      <c r="AL33" s="233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7"/>
      <c r="BA33" s="227"/>
      <c r="BB33" s="227"/>
      <c r="BC33" s="247"/>
      <c r="BD33" s="248"/>
    </row>
    <row r="34" spans="4:56" ht="16.5" customHeight="1" x14ac:dyDescent="0.3"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</row>
    <row r="35" spans="4:56" ht="16.5" customHeight="1" x14ac:dyDescent="0.3">
      <c r="D35" s="227"/>
      <c r="E35" s="227"/>
      <c r="F35" s="421"/>
      <c r="G35" s="422"/>
      <c r="H35" s="422"/>
      <c r="I35" s="422"/>
      <c r="J35" s="422"/>
      <c r="K35" s="422"/>
      <c r="L35" s="227"/>
      <c r="M35" s="231"/>
      <c r="N35" s="227"/>
      <c r="O35" s="228" t="s">
        <v>185</v>
      </c>
      <c r="P35" s="228"/>
      <c r="Q35" s="228"/>
      <c r="R35" s="228"/>
      <c r="S35" s="228"/>
      <c r="T35" s="228"/>
      <c r="U35" s="228"/>
      <c r="V35" s="228"/>
      <c r="W35" s="227"/>
      <c r="X35" s="227"/>
      <c r="Y35" s="232"/>
      <c r="Z35" s="227"/>
      <c r="AA35" s="421" t="s">
        <v>98</v>
      </c>
      <c r="AB35" s="422"/>
      <c r="AC35" s="422"/>
      <c r="AD35" s="422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</row>
    <row r="36" spans="4:56" x14ac:dyDescent="0.3">
      <c r="D36" s="227"/>
      <c r="E36" s="227"/>
      <c r="F36" s="421"/>
      <c r="G36" s="422"/>
      <c r="H36" s="422"/>
      <c r="I36" s="422"/>
      <c r="J36" s="422"/>
      <c r="K36" s="422"/>
      <c r="L36" s="227"/>
      <c r="M36" s="227"/>
      <c r="N36" s="227"/>
      <c r="O36" s="228"/>
      <c r="P36" s="228"/>
      <c r="Q36" s="228"/>
      <c r="R36" s="228"/>
      <c r="S36" s="228"/>
      <c r="T36" s="228"/>
      <c r="U36" s="228"/>
      <c r="V36" s="228"/>
      <c r="W36" s="227"/>
      <c r="X36" s="227"/>
      <c r="Y36" s="227"/>
      <c r="Z36" s="227"/>
      <c r="AA36" s="421"/>
      <c r="AB36" s="422"/>
      <c r="AC36" s="422"/>
      <c r="AD36" s="422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</row>
    <row r="52" ht="15.75" customHeight="1" x14ac:dyDescent="0.3"/>
    <row r="56" ht="17.25" customHeight="1" x14ac:dyDescent="0.3"/>
  </sheetData>
  <mergeCells count="75">
    <mergeCell ref="BD2:BD6"/>
    <mergeCell ref="AH3:AH4"/>
    <mergeCell ref="AN3:AN4"/>
    <mergeCell ref="AR3:AR4"/>
    <mergeCell ref="H2:K2"/>
    <mergeCell ref="AT3:AT4"/>
    <mergeCell ref="AQ2:AT2"/>
    <mergeCell ref="AV3:AV4"/>
    <mergeCell ref="BB3:BB4"/>
    <mergeCell ref="AA36:AD36"/>
    <mergeCell ref="K3:K4"/>
    <mergeCell ref="O3:O4"/>
    <mergeCell ref="E3:E4"/>
    <mergeCell ref="V3:V4"/>
    <mergeCell ref="Q3:Q4"/>
    <mergeCell ref="Y2:Y4"/>
    <mergeCell ref="S3:S4"/>
    <mergeCell ref="AA35:AD35"/>
    <mergeCell ref="B2:B6"/>
    <mergeCell ref="P2:P4"/>
    <mergeCell ref="V2:X2"/>
    <mergeCell ref="AM2:AO2"/>
    <mergeCell ref="B30:C30"/>
    <mergeCell ref="AF3:AF4"/>
    <mergeCell ref="D5:BC5"/>
    <mergeCell ref="AZ3:AZ4"/>
    <mergeCell ref="U2:U4"/>
    <mergeCell ref="AH2:AK2"/>
    <mergeCell ref="AA3:AA4"/>
    <mergeCell ref="AG3:AG4"/>
    <mergeCell ref="R3:R4"/>
    <mergeCell ref="H3:H4"/>
    <mergeCell ref="T3:T4"/>
    <mergeCell ref="J3:J4"/>
    <mergeCell ref="AI3:AI4"/>
    <mergeCell ref="AL2:AL4"/>
    <mergeCell ref="AB3:AB4"/>
    <mergeCell ref="AM3:AM4"/>
    <mergeCell ref="AS3:AS4"/>
    <mergeCell ref="AD3:AD4"/>
    <mergeCell ref="D3:D4"/>
    <mergeCell ref="L2:L4"/>
    <mergeCell ref="AC2:AC4"/>
    <mergeCell ref="W3:W4"/>
    <mergeCell ref="BC3:BC4"/>
    <mergeCell ref="M2:O2"/>
    <mergeCell ref="AX3:AX4"/>
    <mergeCell ref="AU3:AU4"/>
    <mergeCell ref="D2:G2"/>
    <mergeCell ref="G3:G4"/>
    <mergeCell ref="M3:M4"/>
    <mergeCell ref="AJ3:AJ4"/>
    <mergeCell ref="I3:I4"/>
    <mergeCell ref="BA3:BA4"/>
    <mergeCell ref="Q2:T2"/>
    <mergeCell ref="AZ2:BC2"/>
    <mergeCell ref="Z2:AB2"/>
    <mergeCell ref="AU2:AX2"/>
    <mergeCell ref="AD2:AG2"/>
    <mergeCell ref="C2:C6"/>
    <mergeCell ref="B1:BD1"/>
    <mergeCell ref="F36:K36"/>
    <mergeCell ref="N3:N4"/>
    <mergeCell ref="AE3:AE4"/>
    <mergeCell ref="AK3:AK4"/>
    <mergeCell ref="F3:F4"/>
    <mergeCell ref="AY2:AY4"/>
    <mergeCell ref="F35:K35"/>
    <mergeCell ref="X3:X4"/>
    <mergeCell ref="AO3:AO4"/>
    <mergeCell ref="B31:C31"/>
    <mergeCell ref="Z3:Z4"/>
    <mergeCell ref="AP2:AP4"/>
    <mergeCell ref="AQ3:AQ4"/>
    <mergeCell ref="AW3:AW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тех.профиль</vt:lpstr>
      <vt:lpstr>1курс</vt:lpstr>
      <vt:lpstr>2курс</vt:lpstr>
      <vt:lpstr>3курс</vt:lpstr>
      <vt:lpstr>4курс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MSI</cp:lastModifiedBy>
  <cp:lastPrinted>2020-07-27T11:17:18Z</cp:lastPrinted>
  <dcterms:created xsi:type="dcterms:W3CDTF">2016-10-05T07:30:48Z</dcterms:created>
  <dcterms:modified xsi:type="dcterms:W3CDTF">2026-10-21T20:41:28Z</dcterms:modified>
</cp:coreProperties>
</file>